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K:\BP5\OPERATYWKA - ROBOCZA\1 ROK 2018\13 dane roczne 2018\"/>
    </mc:Choice>
  </mc:AlternateContent>
  <bookViews>
    <workbookView xWindow="13845" yWindow="-15" windowWidth="14955" windowHeight="12840" tabRatio="941"/>
  </bookViews>
  <sheets>
    <sheet name="TYTUŁ" sheetId="13" r:id="rId1"/>
    <sheet name="SPIS TREŚCI   " sheetId="14" r:id="rId2"/>
    <sheet name="UWAGA" sheetId="18" r:id="rId3"/>
    <sheet name="TABLICA 1  " sheetId="10" r:id="rId4"/>
    <sheet name="TABLICA 2" sheetId="58" r:id="rId5"/>
    <sheet name="TABLICA 3" sheetId="22" r:id="rId6"/>
    <sheet name="TABLICA 4 " sheetId="21" r:id="rId7"/>
    <sheet name="TABLICA 5 " sheetId="3" r:id="rId8"/>
    <sheet name="TABLICA 6" sheetId="33" r:id="rId9"/>
    <sheet name="TABLICA 7" sheetId="9" r:id="rId10"/>
    <sheet name="TABLICA 8 " sheetId="6" r:id="rId11"/>
    <sheet name="TABLICA 9 " sheetId="5" r:id="rId12"/>
    <sheet name="TABLICA 10 " sheetId="8" r:id="rId13"/>
    <sheet name="TABLICA 11" sheetId="23" r:id="rId14"/>
    <sheet name="TABLICA 12" sheetId="24" r:id="rId15"/>
    <sheet name="TABLICA 13" sheetId="25" r:id="rId16"/>
    <sheet name="TABLICA 14" sheetId="26" r:id="rId17"/>
    <sheet name="TABLICA 15 " sheetId="19" r:id="rId18"/>
    <sheet name="TABLICA 16 " sheetId="27" r:id="rId19"/>
    <sheet name="TYTUŁ-środ.europejskie" sheetId="17" r:id="rId20"/>
    <sheet name="TABLICA 17" sheetId="50" r:id="rId21"/>
    <sheet name="TABLICA 18" sheetId="49" r:id="rId22"/>
    <sheet name="TABLICA 19" sheetId="48" r:id="rId23"/>
    <sheet name="TABLICA 20" sheetId="47" r:id="rId24"/>
    <sheet name="WYKRES1" sheetId="51" r:id="rId25"/>
    <sheet name="WYKRES2" sheetId="52" r:id="rId26"/>
    <sheet name="WYKRES3" sheetId="53" r:id="rId27"/>
    <sheet name="WYKRES4" sheetId="59" r:id="rId28"/>
    <sheet name="WYKRES5" sheetId="55" r:id="rId29"/>
    <sheet name="WYKRES6" sheetId="56" r:id="rId30"/>
    <sheet name="WYKRES7" sheetId="57" r:id="rId31"/>
  </sheets>
  <externalReferences>
    <externalReference r:id="rId32"/>
    <externalReference r:id="rId33"/>
    <externalReference r:id="rId34"/>
  </externalReferences>
  <definedNames>
    <definedName name="_______________Ver2" localSheetId="17">#REF!</definedName>
    <definedName name="_______________Ver2" localSheetId="6">#REF!</definedName>
    <definedName name="_______________Ver2" localSheetId="8">#REF!</definedName>
    <definedName name="_______________Ver2">#REF!</definedName>
    <definedName name="______________Ver2" localSheetId="17">#REF!</definedName>
    <definedName name="______________Ver2" localSheetId="6">#REF!</definedName>
    <definedName name="______________Ver2" localSheetId="8">#REF!</definedName>
    <definedName name="______________Ver2">#REF!</definedName>
    <definedName name="_____________Ver2" localSheetId="2">#REF!</definedName>
    <definedName name="____________Ver2" localSheetId="17">#REF!</definedName>
    <definedName name="____________Ver2" localSheetId="6">#REF!</definedName>
    <definedName name="____________Ver2" localSheetId="8">#REF!</definedName>
    <definedName name="____________Ver2">#REF!</definedName>
    <definedName name="___________Ver2" localSheetId="17">#REF!</definedName>
    <definedName name="___________Ver2" localSheetId="6">#REF!</definedName>
    <definedName name="___________Ver2">#REF!</definedName>
    <definedName name="__________Ver2" localSheetId="17">#REF!</definedName>
    <definedName name="__________Ver2" localSheetId="6">#REF!</definedName>
    <definedName name="__________Ver2">#REF!</definedName>
    <definedName name="_________Ver2" localSheetId="1">#REF!</definedName>
    <definedName name="________Ver2" localSheetId="17">#REF!</definedName>
    <definedName name="________Ver2" localSheetId="6">#REF!</definedName>
    <definedName name="________Ver2">#REF!</definedName>
    <definedName name="_______Ver2" localSheetId="17">#REF!</definedName>
    <definedName name="_______Ver2" localSheetId="4">#REF!</definedName>
    <definedName name="_______Ver2" localSheetId="6">#REF!</definedName>
    <definedName name="_______Ver2">#REF!</definedName>
    <definedName name="______Ver2" localSheetId="1">#REF!</definedName>
    <definedName name="______Ver2" localSheetId="17">#REF!</definedName>
    <definedName name="______Ver2" localSheetId="4">#REF!</definedName>
    <definedName name="______Ver2" localSheetId="6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17">#REF!</definedName>
    <definedName name="_____tab6" localSheetId="6">#REF!</definedName>
    <definedName name="_____tab6">#REF!</definedName>
    <definedName name="_____Ver2" localSheetId="1">#REF!</definedName>
    <definedName name="_____Ver2" localSheetId="3">#REF!</definedName>
    <definedName name="_____Ver2" localSheetId="17">#REF!</definedName>
    <definedName name="_____Ver2" localSheetId="4">#REF!</definedName>
    <definedName name="_____Ver2" localSheetId="6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17">#REF!</definedName>
    <definedName name="____tab6" localSheetId="6">#REF!</definedName>
    <definedName name="____tab6">#REF!</definedName>
    <definedName name="____Ver2" localSheetId="1">#REF!</definedName>
    <definedName name="____Ver2" localSheetId="3">#REF!</definedName>
    <definedName name="____Ver2" localSheetId="17">#REF!</definedName>
    <definedName name="____Ver2" localSheetId="4">#REF!</definedName>
    <definedName name="____Ver2" localSheetId="6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17">#REF!</definedName>
    <definedName name="___tab6" localSheetId="6">#REF!</definedName>
    <definedName name="___tab6">#REF!</definedName>
    <definedName name="___Ver2" localSheetId="1">#REF!</definedName>
    <definedName name="___Ver2" localSheetId="3">#REF!</definedName>
    <definedName name="___Ver2" localSheetId="17">#REF!</definedName>
    <definedName name="___Ver2" localSheetId="18">#REF!</definedName>
    <definedName name="___Ver2" localSheetId="4">#REF!</definedName>
    <definedName name="___Ver2" localSheetId="6">'[1]TABLICA2 (2)'!$A$1:$L$20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17">#REF!</definedName>
    <definedName name="__tab6" localSheetId="6">#REF!</definedName>
    <definedName name="__tab6">#REF!</definedName>
    <definedName name="__Ver2" localSheetId="1">#REF!</definedName>
    <definedName name="__Ver2" localSheetId="3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6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18'!$A$6:$HV$71</definedName>
    <definedName name="_xlnm._FilterDatabase" localSheetId="22" hidden="1">'TABLICA 19'!$A$6:$N$6</definedName>
    <definedName name="_xlnm._FilterDatabase" localSheetId="23" hidden="1">'TABLICA 20'!$A$11:$L$11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17">#REF!</definedName>
    <definedName name="_tab6" localSheetId="6">#REF!</definedName>
    <definedName name="_tab6" localSheetId="8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2'!$A$1:$I$23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17">#REF!</definedName>
    <definedName name="DOVH" localSheetId="6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17">#REF!</definedName>
    <definedName name="ds" localSheetId="18">#REF!</definedName>
    <definedName name="ds" localSheetId="4">#REF!</definedName>
    <definedName name="ds" localSheetId="6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17">#REF!</definedName>
    <definedName name="dsgg" localSheetId="4">#REF!</definedName>
    <definedName name="dsgg" localSheetId="6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17">#REF!</definedName>
    <definedName name="marekt6" localSheetId="6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3">'TABLICA 1  '!$A$1:$I$143</definedName>
    <definedName name="_xlnm.Print_Area" localSheetId="12">'TABLICA 10 '!$A$1:$L$98</definedName>
    <definedName name="_xlnm.Print_Area" localSheetId="13">'TABLICA 11'!$A$1:$I$52</definedName>
    <definedName name="_xlnm.Print_Area" localSheetId="14">'TABLICA 12'!$A$1:$G$97</definedName>
    <definedName name="_xlnm.Print_Area" localSheetId="15">'TABLICA 13'!$A$1:$H$37</definedName>
    <definedName name="_xlnm.Print_Area" localSheetId="16">'TABLICA 14'!$A$1:$H$31</definedName>
    <definedName name="_xlnm.Print_Area" localSheetId="17">'TABLICA 15 '!$A$1:$G$22</definedName>
    <definedName name="_xlnm.Print_Area" localSheetId="18">'TABLICA 16 '!$A$1:$F$31</definedName>
    <definedName name="_xlnm.Print_Area" localSheetId="20">'TABLICA 17'!$A$1:$I$47</definedName>
    <definedName name="_xlnm.Print_Area" localSheetId="21">'TABLICA 18'!$A$1:$D$48</definedName>
    <definedName name="_xlnm.Print_Area" localSheetId="22">'TABLICA 19'!$A$1:$L$248</definedName>
    <definedName name="_xlnm.Print_Area" localSheetId="4">'TABLICA 2'!$A$1:$J$24</definedName>
    <definedName name="_xlnm.Print_Area" localSheetId="23">'TABLICA 20'!$A$1:$L$108</definedName>
    <definedName name="_xlnm.Print_Area" localSheetId="5">'TABLICA 3'!$A$1:$L$172</definedName>
    <definedName name="_xlnm.Print_Area" localSheetId="6">'TABLICA 4 '!$A$9:$E$97</definedName>
    <definedName name="_xlnm.Print_Area" localSheetId="7">'TABLICA 5 '!$A$1:$E$25</definedName>
    <definedName name="_xlnm.Print_Area" localSheetId="8">'TABLICA 6'!$A$1:$L$140</definedName>
    <definedName name="_xlnm.Print_Area" localSheetId="9">'TABLICA 7'!$A$12:$L$188</definedName>
    <definedName name="_xlnm.Print_Area" localSheetId="10">'TABLICA 8 '!$A$12:$M$433</definedName>
    <definedName name="_xlnm.Print_Area" localSheetId="11">'TABLICA 9 '!$A$12:$L$188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13'!$C$2:$G$37</definedName>
    <definedName name="Print_Area_MI" localSheetId="16">'TABLICA 14'!$C$2:$G$30</definedName>
    <definedName name="Print_Area_MI" localSheetId="17">'TABLICA 15 '!$B$1:$G$20</definedName>
    <definedName name="Print_Area_MI" localSheetId="18">#REF!</definedName>
    <definedName name="Print_Area_MI" localSheetId="4">'TABLICA 2'!#REF!</definedName>
    <definedName name="Print_Area_MI" localSheetId="6">'TABLICA 4 '!$B$1:$E$71</definedName>
    <definedName name="Print_Area_MI" localSheetId="7">'TABLICA 5 '!$B$1:$E$25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22">#REF!</definedName>
    <definedName name="Programy" localSheetId="4">#REF!</definedName>
    <definedName name="Programy" localSheetId="6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17">#REF!</definedName>
    <definedName name="t11e" localSheetId="6">#REF!</definedName>
    <definedName name="t11e" localSheetId="19">#REF!</definedName>
    <definedName name="t11e" localSheetId="2">#REF!</definedName>
    <definedName name="t11e">#REF!</definedName>
    <definedName name="TAB" localSheetId="17">#REF!</definedName>
    <definedName name="TAB" localSheetId="6">#REF!</definedName>
    <definedName name="TAB" localSheetId="19">#REF!</definedName>
    <definedName name="TAB" localSheetId="2">#REF!</definedName>
    <definedName name="TAB">#REF!</definedName>
    <definedName name="TAB16ELA" localSheetId="17">#REF!</definedName>
    <definedName name="TAB16ELA" localSheetId="6">#REF!</definedName>
    <definedName name="TAB16ELA" localSheetId="19">#REF!</definedName>
    <definedName name="TAB16ELA" localSheetId="2">#REF!</definedName>
    <definedName name="TAB16ELA">#REF!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6">'TABLICA 4 '!$1:$8</definedName>
    <definedName name="_xlnm.Print_Titles" localSheetId="7">'TABLICA 5 '!$1:$8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7">#REF!</definedName>
    <definedName name="xghfd" localSheetId="4">#REF!</definedName>
    <definedName name="xghfd" localSheetId="6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E21" i="58" l="1"/>
  <c r="E20" i="58"/>
  <c r="E19" i="58" s="1"/>
  <c r="B19" i="58"/>
  <c r="E18" i="58"/>
  <c r="E45" i="50" l="1"/>
  <c r="D45" i="50"/>
  <c r="C45" i="50"/>
  <c r="B45" i="50"/>
  <c r="H44" i="50"/>
  <c r="G44" i="50"/>
  <c r="F44" i="50"/>
  <c r="H43" i="50"/>
  <c r="G43" i="50"/>
  <c r="F43" i="50"/>
  <c r="D34" i="50"/>
  <c r="C34" i="50"/>
  <c r="B34" i="50"/>
  <c r="H34" i="50" s="1"/>
  <c r="H33" i="50"/>
  <c r="G33" i="50"/>
  <c r="F33" i="50"/>
  <c r="H32" i="50"/>
  <c r="G32" i="50"/>
  <c r="F32" i="50"/>
  <c r="C23" i="50"/>
  <c r="B23" i="50"/>
  <c r="G23" i="50" s="1"/>
  <c r="H22" i="50"/>
  <c r="G22" i="50"/>
  <c r="F22" i="50"/>
  <c r="H21" i="50"/>
  <c r="G21" i="50"/>
  <c r="F21" i="50"/>
  <c r="E12" i="50"/>
  <c r="C12" i="50"/>
  <c r="B12" i="50"/>
  <c r="H11" i="50"/>
  <c r="G11" i="50"/>
  <c r="F11" i="50"/>
  <c r="H10" i="50"/>
  <c r="G10" i="50"/>
  <c r="F10" i="50"/>
  <c r="D47" i="49"/>
  <c r="D45" i="49"/>
  <c r="D44" i="49"/>
  <c r="C43" i="49"/>
  <c r="D31" i="49"/>
  <c r="D30" i="49"/>
  <c r="D29" i="49"/>
  <c r="C28" i="49"/>
  <c r="C32" i="49" s="1"/>
  <c r="B28" i="49"/>
  <c r="B32" i="49" s="1"/>
  <c r="B48" i="49" s="1"/>
  <c r="D27" i="49"/>
  <c r="D26" i="49"/>
  <c r="D25" i="49"/>
  <c r="D24" i="49"/>
  <c r="D23" i="49"/>
  <c r="D22" i="49"/>
  <c r="D21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D8" i="49"/>
  <c r="D7" i="49"/>
  <c r="L108" i="47"/>
  <c r="K108" i="47"/>
  <c r="J108" i="47"/>
  <c r="I108" i="47"/>
  <c r="H108" i="47"/>
  <c r="G108" i="47"/>
  <c r="F108" i="47"/>
  <c r="E108" i="47"/>
  <c r="D108" i="47"/>
  <c r="G45" i="50" l="1"/>
  <c r="G34" i="50"/>
  <c r="F34" i="50"/>
  <c r="F45" i="50"/>
  <c r="H45" i="50"/>
  <c r="F23" i="50"/>
  <c r="H23" i="50"/>
  <c r="C48" i="49"/>
  <c r="D48" i="49" s="1"/>
  <c r="D32" i="49"/>
  <c r="D28" i="49"/>
  <c r="J11" i="22" l="1"/>
  <c r="J13" i="22"/>
  <c r="J14" i="22"/>
  <c r="J16" i="22"/>
  <c r="J17" i="22"/>
  <c r="J18" i="22"/>
  <c r="J19" i="22"/>
  <c r="J20" i="22"/>
  <c r="J22" i="22"/>
  <c r="J23" i="22"/>
  <c r="J25" i="22"/>
  <c r="J9" i="22"/>
</calcChain>
</file>

<file path=xl/sharedStrings.xml><?xml version="1.0" encoding="utf-8"?>
<sst xmlns="http://schemas.openxmlformats.org/spreadsheetml/2006/main" count="5010" uniqueCount="973">
  <si>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</si>
  <si>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</si>
  <si>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</si>
  <si>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</si>
  <si>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</si>
  <si>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</si>
  <si>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</si>
  <si>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</si>
  <si>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</si>
  <si>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</si>
  <si>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</si>
  <si>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</si>
  <si>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</si>
  <si>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</si>
  <si>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</si>
  <si>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</si>
  <si>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</si>
  <si>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</si>
  <si>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</si>
  <si>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</si>
  <si>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</si>
  <si>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</si>
  <si>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</si>
  <si>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</si>
  <si>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</si>
  <si>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</si>
  <si>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</si>
  <si>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</si>
  <si>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</si>
  <si>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</si>
  <si>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</si>
  <si>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</si>
  <si>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</si>
  <si>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</si>
  <si>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</si>
  <si>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</si>
  <si>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</si>
  <si>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</si>
  <si>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</si>
  <si>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</si>
  <si>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</si>
  <si>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</si>
  <si>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</si>
  <si>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</si>
  <si>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</si>
  <si>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</si>
  <si>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</si>
  <si>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</si>
  <si>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</si>
  <si>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</si>
  <si>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</si>
  <si>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</si>
  <si>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</si>
  <si>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</si>
  <si>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</si>
  <si>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</si>
  <si>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</si>
  <si>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</si>
  <si>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</si>
  <si>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</si>
  <si>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</si>
  <si>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</si>
  <si>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</si>
  <si>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</si>
  <si>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</si>
  <si>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</si>
  <si>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</si>
  <si>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</si>
  <si>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</si>
  <si>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</si>
  <si>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</si>
  <si>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</si>
  <si>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</si>
  <si>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</si>
  <si>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</si>
  <si>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</si>
  <si>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</si>
  <si>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</si>
  <si>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</si>
  <si>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</si>
  <si>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</si>
  <si>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</si>
  <si>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</si>
  <si>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</si>
  <si>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</si>
  <si>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</si>
  <si>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</si>
  <si>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</si>
  <si>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</si>
  <si>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</si>
  <si>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</si>
  <si>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</si>
  <si>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</si>
  <si>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</si>
  <si>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</si>
  <si>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</si>
  <si>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</si>
  <si>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</si>
  <si>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</si>
  <si>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</si>
  <si>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</si>
  <si>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</si>
  <si>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</si>
  <si>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</si>
  <si>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</si>
  <si>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</si>
  <si>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</si>
  <si>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</si>
  <si>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</si>
  <si>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</si>
  <si>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</si>
  <si>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</si>
  <si>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</si>
  <si>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</si>
  <si>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</si>
  <si>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</si>
  <si>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</si>
  <si>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</si>
  <si>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</si>
  <si>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</si>
  <si>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</si>
  <si>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</si>
  <si>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</si>
  <si>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</si>
  <si>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</si>
  <si>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</si>
  <si>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</si>
  <si>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</si>
  <si>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</si>
  <si>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38</t>
  </si>
  <si>
    <t>Szkolnictwo wyższe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</si>
  <si>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</si>
  <si>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</si>
  <si>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</si>
  <si>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</si>
  <si>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</si>
  <si>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</si>
  <si>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</si>
  <si>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</si>
  <si>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</si>
  <si>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</si>
  <si>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</si>
  <si>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</si>
  <si>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</si>
  <si>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</si>
  <si>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</si>
  <si>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</si>
  <si>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</si>
  <si>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</si>
  <si>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</si>
  <si>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</si>
  <si>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</si>
  <si>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</si>
  <si>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</si>
  <si>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</si>
  <si>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</si>
  <si>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</si>
  <si>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</si>
  <si>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</si>
  <si>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</si>
  <si>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</si>
  <si>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</si>
  <si>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</si>
  <si>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</si>
  <si>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</si>
  <si>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</si>
  <si>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</si>
  <si>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</si>
  <si>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</si>
  <si>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</si>
  <si>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</si>
  <si>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</si>
  <si>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</si>
  <si>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</si>
  <si>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</si>
  <si>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</si>
  <si>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</si>
  <si>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</si>
  <si>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</si>
  <si>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</si>
  <si>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</si>
  <si>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</si>
  <si>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</si>
  <si>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</si>
  <si>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</si>
  <si>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</si>
  <si>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</si>
  <si>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</si>
  <si>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</si>
  <si>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</si>
  <si>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</si>
  <si>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</si>
  <si>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</si>
  <si>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70</t>
  </si>
  <si>
    <t>Komisja Nadzoru Finansowego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</si>
  <si>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</si>
  <si>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</si>
  <si>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</si>
  <si>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</si>
  <si>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</si>
  <si>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</si>
  <si>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</si>
  <si>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</si>
  <si>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</si>
  <si>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</si>
  <si>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</si>
  <si>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</si>
  <si>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</si>
  <si>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</si>
  <si>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</si>
  <si>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</si>
  <si>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</si>
  <si>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</si>
  <si>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</si>
  <si>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</si>
  <si>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</si>
  <si>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1)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</si>
  <si>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</si>
  <si>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</si>
  <si>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</si>
  <si>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</si>
  <si>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</si>
  <si>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</si>
  <si>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</si>
  <si>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</si>
  <si>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</si>
  <si>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87</t>
  </si>
  <si>
    <t>europejskich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</si>
  <si>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</si>
  <si>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</si>
  <si>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</si>
  <si>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</si>
  <si>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</si>
  <si>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</si>
  <si>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</si>
  <si>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</si>
  <si>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</si>
  <si>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</si>
  <si>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</si>
  <si>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</si>
  <si>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</si>
  <si>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</si>
  <si>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</si>
  <si>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</si>
  <si>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</si>
  <si>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</si>
  <si>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</si>
  <si>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</si>
  <si>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</si>
  <si>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</si>
  <si>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</si>
  <si>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</si>
  <si>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</si>
  <si>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</si>
  <si>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</si>
  <si>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</si>
  <si>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</si>
  <si>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</si>
  <si>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</si>
  <si>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</si>
  <si>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</si>
  <si>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</si>
  <si>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</si>
  <si>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</si>
  <si>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</si>
  <si>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</si>
  <si>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</si>
  <si>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28 - Nauka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</si>
  <si>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</si>
  <si>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</si>
  <si>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</si>
  <si>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</si>
  <si>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</si>
  <si>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</si>
  <si>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</si>
  <si>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</si>
  <si>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38 - Szkolnictwo wyższe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</si>
  <si>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</si>
  <si>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</si>
  <si>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</si>
  <si>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</si>
  <si>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</si>
  <si>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</si>
  <si>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</si>
  <si>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</si>
  <si>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</si>
  <si>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</si>
  <si>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</si>
  <si>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</si>
  <si>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</si>
  <si>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</si>
  <si>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</si>
  <si>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</si>
  <si>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</si>
  <si>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</si>
  <si>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</si>
  <si>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</si>
  <si>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</si>
  <si>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</si>
  <si>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</si>
  <si>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</si>
  <si>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</si>
  <si>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</si>
  <si>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</si>
  <si>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</si>
  <si>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</si>
  <si>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70 - Komisja Nadzoru Finansowego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</si>
  <si>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</si>
  <si>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</si>
  <si>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</si>
  <si>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</si>
  <si>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</si>
  <si>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</si>
  <si>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</si>
  <si>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</si>
  <si>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81 - Rezerwa ogólna</t>
  </si>
  <si>
    <t>82 - Subwencje ogólne dla jednostek samorządu terytorialnego</t>
  </si>
  <si>
    <t>83 - Rezerwy celowe</t>
  </si>
  <si>
    <t>84 - Środki własne Unii Europejskiej</t>
  </si>
  <si>
    <t>85 - Budżety wojewodów</t>
  </si>
  <si>
    <t>86 - Samorządowe Kolegia Odwoławcze</t>
  </si>
  <si>
    <t>87 - Dochody budżetu środków europejskich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</si>
  <si>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</si>
  <si>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</si>
  <si>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</si>
  <si>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</si>
  <si>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</si>
  <si>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</si>
  <si>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</si>
  <si>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</si>
  <si>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</si>
  <si>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</si>
  <si>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</si>
  <si>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</si>
  <si>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</si>
  <si>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</si>
  <si>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</si>
  <si>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</si>
  <si>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</si>
  <si>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</si>
  <si>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</si>
  <si>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</si>
  <si>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</si>
  <si>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</si>
  <si>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</si>
  <si>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</si>
  <si>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</si>
  <si>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</si>
  <si>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</si>
  <si>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</si>
  <si>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</si>
  <si>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</si>
  <si>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</si>
  <si>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</si>
  <si>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</si>
  <si>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</si>
  <si>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</si>
  <si>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</si>
  <si>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</si>
  <si>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</si>
  <si>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</si>
  <si>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</si>
  <si>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</si>
  <si>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</si>
  <si>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</si>
  <si>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</si>
  <si>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</si>
  <si>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</si>
  <si>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</si>
  <si>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</si>
  <si>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</si>
  <si>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</si>
  <si>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</si>
  <si>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</si>
  <si>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</si>
  <si>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</si>
  <si>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</si>
  <si>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</si>
  <si>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</si>
  <si>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</si>
  <si>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</si>
  <si>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</si>
  <si>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</si>
  <si>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</si>
  <si>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</si>
  <si>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</si>
  <si>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</si>
  <si>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</si>
  <si>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</si>
  <si>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</si>
  <si>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</si>
  <si>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</si>
  <si>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</si>
  <si>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</si>
  <si>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</si>
  <si>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</si>
  <si>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</si>
  <si>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</si>
  <si>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</si>
  <si>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</si>
  <si>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</si>
  <si>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</si>
  <si>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</si>
  <si>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</si>
  <si>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</si>
  <si>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</si>
  <si>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</si>
  <si>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</si>
  <si>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</si>
  <si>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</si>
  <si>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</si>
  <si>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</si>
  <si>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</si>
  <si>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</si>
  <si>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</si>
  <si>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</si>
  <si>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803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</si>
  <si>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</si>
  <si>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</si>
  <si>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</si>
  <si>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</si>
  <si>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</si>
  <si>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</si>
  <si>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</si>
  <si>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</si>
  <si>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</si>
  <si>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</si>
  <si>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</si>
  <si>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</si>
  <si>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</si>
  <si>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</si>
  <si>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</si>
  <si>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</si>
  <si>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</si>
  <si>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</si>
  <si>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</si>
  <si>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</si>
  <si>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</si>
  <si>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</si>
  <si>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</si>
  <si>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r>
      <t xml:space="preserve">                                 a - Ustawa budżetowa </t>
    </r>
    <r>
      <rPr>
        <b/>
        <vertAlign val="superscript"/>
        <sz val="9"/>
        <rFont val="Arial"/>
        <family val="2"/>
        <charset val="238"/>
      </rPr>
      <t/>
    </r>
  </si>
  <si>
    <t>855</t>
  </si>
  <si>
    <t xml:space="preserve">Prokuratoria Generalna </t>
  </si>
  <si>
    <t>Rzeczypospolitej Polskiej</t>
  </si>
  <si>
    <t xml:space="preserve">Dochody budżetu środków </t>
  </si>
  <si>
    <t>Tablica 9</t>
  </si>
  <si>
    <t xml:space="preserve">WYDATKI   BUDŻETU   PAŃSTWA   W   BUDŻETACH   WOJEWODÓW   -   WEDŁUG   DZIAŁÓW </t>
  </si>
  <si>
    <r>
      <t>na 2018 rok</t>
    </r>
    <r>
      <rPr>
        <b/>
        <vertAlign val="superscript"/>
        <sz val="11"/>
        <rFont val="Arial"/>
        <family val="2"/>
        <charset val="238"/>
      </rPr>
      <t xml:space="preserve"> </t>
    </r>
  </si>
  <si>
    <t xml:space="preserve">na 2018 rok </t>
  </si>
  <si>
    <t xml:space="preserve">Tablica 1      </t>
  </si>
  <si>
    <t>ZESTAWIENIE  OGÓLNE  Z  WYKONANIA  BUDŻETU  PAŃSTWA</t>
  </si>
  <si>
    <t>Wskaźniki</t>
  </si>
  <si>
    <t>na 2018 rok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</si>
  <si>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</si>
  <si>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</si>
  <si>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</si>
  <si>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</si>
  <si>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</si>
  <si>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</si>
  <si>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</si>
  <si>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</si>
  <si>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</si>
  <si>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</si>
  <si>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</si>
  <si>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</si>
  <si>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</si>
  <si>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</si>
  <si>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</si>
  <si>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</si>
  <si>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</si>
  <si>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</si>
  <si>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</si>
  <si>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</si>
  <si>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</si>
  <si>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R o k     2 0 1 7</t>
  </si>
  <si>
    <t>R o k     2 0 1 8</t>
  </si>
  <si>
    <t xml:space="preserve">budżetowa 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</si>
  <si>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</si>
  <si>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</si>
  <si>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</si>
  <si>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</si>
  <si>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</si>
  <si>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</si>
  <si>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</si>
  <si>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</si>
  <si>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</si>
  <si>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</si>
  <si>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</si>
  <si>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</si>
  <si>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</si>
  <si>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</si>
  <si>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</si>
  <si>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</si>
  <si>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</si>
  <si>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</si>
  <si>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</si>
  <si>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</si>
  <si>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</si>
  <si>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</si>
  <si>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</si>
  <si>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</si>
  <si>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</si>
  <si>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</si>
  <si>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</si>
  <si>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</si>
  <si>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</si>
  <si>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</si>
  <si>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</si>
  <si>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</si>
  <si>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</si>
  <si>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</si>
  <si>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</si>
  <si>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</si>
  <si>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</si>
  <si>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</si>
  <si>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</si>
  <si>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</si>
  <si>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</si>
  <si>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</si>
  <si>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</si>
  <si>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</si>
  <si>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</si>
  <si>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</si>
  <si>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</si>
  <si>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</si>
  <si>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</si>
  <si>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</si>
  <si>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</si>
  <si>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</si>
  <si>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</si>
  <si>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W  LATACH  2017 - 2018</t>
  </si>
  <si>
    <t xml:space="preserve">      1.  8.  prefinansowanie zadań z udziałem środków z UE</t>
  </si>
  <si>
    <t xml:space="preserve">      1.10.  środki na rachunkach budżetowych</t>
  </si>
  <si>
    <t xml:space="preserve">      1.  9.  lokaty</t>
  </si>
  <si>
    <t xml:space="preserve">      1.  7.  refundacja dla FUS z tytułu przekazywania składek  </t>
  </si>
  <si>
    <t xml:space="preserve">                emerytalnych do OFE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</si>
  <si>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</si>
  <si>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</si>
  <si>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</si>
  <si>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</si>
  <si>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</si>
  <si>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</si>
  <si>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</si>
  <si>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 xml:space="preserve">            (1.1 + 1.2 + 1.3 + 1.4 + 1.5 + 1.6 + 1.7+ 1.8 - 1 .9 - 1.10)</t>
  </si>
  <si>
    <t xml:space="preserve">  Zestawienie  ogólne - porównanie  wykonania  budżetu  państwa  w  latach  2017- 2018</t>
  </si>
  <si>
    <t>I - IV</t>
  </si>
  <si>
    <t>I - V</t>
  </si>
  <si>
    <t>I - VI</t>
  </si>
  <si>
    <t xml:space="preserve"> I - V </t>
  </si>
  <si>
    <t xml:space="preserve">Sprawozdanie operatywne z wykonania budżetu państwa uwzględnia przepisy:  </t>
  </si>
  <si>
    <t xml:space="preserve">   określonych  w ustawie budżetowej na rok 2018  (Dz. U. poz. 831).</t>
  </si>
  <si>
    <t xml:space="preserve"> - rozporządzenia Prezesa Rady Ministrów z dnia 19 maja 2018 r.  w sprawie  dokonania przeniesień niektórych planowanych wydatków budżetu państwa</t>
  </si>
  <si>
    <t xml:space="preserve">   oraz kwot wynagrodzeń określonych  w ustawie budżetowej na rok 2018  (Dz. U. poz. 987).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</si>
  <si>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</si>
  <si>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</si>
  <si>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</si>
  <si>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</si>
  <si>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</si>
  <si>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</si>
  <si>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</si>
  <si>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</si>
  <si>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</si>
  <si>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</si>
  <si>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</si>
  <si>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</si>
  <si>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</si>
  <si>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</si>
  <si>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</si>
  <si>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</si>
  <si>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</si>
  <si>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I - VII</t>
  </si>
  <si>
    <t>I - VIII</t>
  </si>
  <si>
    <t>I - IX</t>
  </si>
  <si>
    <t xml:space="preserve"> - rozporządzenia Prezesa Rady Ministrów z dnia 26 czerwca 2018 r. w sprawie  dokonania przeniesień niektórych planowanych wydatków budżetu państwa,</t>
  </si>
  <si>
    <t>I -VII</t>
  </si>
  <si>
    <t xml:space="preserve">   w tym kwot wynagrodzeń, określonych  w ustawie budżetowej na rok 2018  (Dz. U. poz. 1278).</t>
  </si>
  <si>
    <t xml:space="preserve">   na rok 2018  (Dz. U. poz. 1390).</t>
  </si>
  <si>
    <t xml:space="preserve">   na rok 2018  (Dz. U. poz. 1426).</t>
  </si>
  <si>
    <t xml:space="preserve">   na rok 2018  (Dz. U. poz. 1524).</t>
  </si>
  <si>
    <t xml:space="preserve"> - rozporządzenia Prezesa Rady  Ministrów z dnia 18 lipca 2018 r. w sprawie  przeniesienia planowanych wydatków budżetowych określonych  w ustawie budżetowej </t>
  </si>
  <si>
    <t xml:space="preserve"> - rozporządzenia Prezesa Rady  Ministrów z dnia 12 lipca 2018 r. w sprawie  przeniesienia planowanych wydatków  budżetowych określonych  w ustawie budżetowej </t>
  </si>
  <si>
    <t xml:space="preserve"> - rozporządzenia Prezesa Rady Ministrów z dnia 3 sierpnia 2018 r. w sprawie przeniesienia planowanych wydatków budżetowych, określonych  w ustawie budżetowej </t>
  </si>
  <si>
    <t xml:space="preserve"> - rozporządzenia Prezesa Rady Ministrów z dnia 7 września 2018 r. w sprawie przeniesienia planowanych dochodów i wydatków budżetowych, w tym wynagrodzeń, </t>
  </si>
  <si>
    <t xml:space="preserve">   na rok 2018  (Dz. U. poz. 1774).</t>
  </si>
  <si>
    <t>4:3</t>
  </si>
  <si>
    <t xml:space="preserve">Budżet </t>
  </si>
  <si>
    <t xml:space="preserve">   w tym kwot wynagrodzeń, określonych w ustawie budżetowej na rok 2018  (Dz. U. poz. 1950).</t>
  </si>
  <si>
    <t xml:space="preserve"> - rozporządzenia Prezesa Rady Ministrów z dnia 8 października 2018 r. w sprawie dokonania przeniesień niektórych planowanych wydatków budżetu państwa, </t>
  </si>
  <si>
    <t>I - X</t>
  </si>
  <si>
    <t>I - XI</t>
  </si>
  <si>
    <t>I - XII</t>
  </si>
  <si>
    <t>Budżet po zmianach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</si>
  <si>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</si>
  <si>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</si>
  <si>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</si>
  <si>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</si>
  <si>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</si>
  <si>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</si>
  <si>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</si>
  <si>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</si>
  <si>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</si>
  <si>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</si>
  <si>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</si>
  <si>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</si>
  <si>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</si>
  <si>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</si>
  <si>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</si>
  <si>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</si>
  <si>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</si>
  <si>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</si>
  <si>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</si>
  <si>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</si>
  <si>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</si>
  <si>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</si>
  <si>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</si>
  <si>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>1. 8. Podatek tonażowy</t>
  </si>
  <si>
    <t>1. 9. Podatki zniesione</t>
  </si>
  <si>
    <t>1.10. Pozostałe dochody podatkowe</t>
  </si>
  <si>
    <t xml:space="preserve">2. Dochody niepodatkowe  </t>
  </si>
  <si>
    <t xml:space="preserve"> 2. 1. Dywidendy i wpłaty z zysku</t>
  </si>
  <si>
    <t xml:space="preserve">           z tego:</t>
  </si>
  <si>
    <t xml:space="preserve">        - wpłaty z zysku od przedsiębiorstw państwowych i jednoosobowych spółek Skarbu Państwa.</t>
  </si>
  <si>
    <t xml:space="preserve"> 2. 2. Cło</t>
  </si>
  <si>
    <t xml:space="preserve"> 2. 3. Dochody państwowych jednostek budżetowych i inne dochody niepodatkowe</t>
  </si>
  <si>
    <t xml:space="preserve"> 2. 4. Wpłaty jednostek samorządu terytorialnego</t>
  </si>
  <si>
    <t>3. Środki z Unii Europejskiej i innych źródeł niepodlegające zwrotowi</t>
  </si>
  <si>
    <t>I -IV</t>
  </si>
  <si>
    <t>I -X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</si>
  <si>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</si>
  <si>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</si>
  <si>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</si>
  <si>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</si>
  <si>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</si>
  <si>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</si>
  <si>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</si>
  <si>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</si>
  <si>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</si>
  <si>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</si>
  <si>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</si>
  <si>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</si>
  <si>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</si>
  <si>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</si>
  <si>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</si>
  <si>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</si>
  <si>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</si>
  <si>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</si>
  <si>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</si>
  <si>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</si>
  <si>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</si>
  <si>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</si>
  <si>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</si>
  <si>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</si>
  <si>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</si>
  <si>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</si>
  <si>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</si>
  <si>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</si>
  <si>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</si>
  <si>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</si>
  <si>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</si>
  <si>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</si>
  <si>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</si>
  <si>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</si>
  <si>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</si>
  <si>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</si>
  <si>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</si>
  <si>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</si>
  <si>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</si>
  <si>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</si>
  <si>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</si>
  <si>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</si>
  <si>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</si>
  <si>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04 </t>
  </si>
  <si>
    <t xml:space="preserve"> woj.kujawsko - pomorskie</t>
  </si>
  <si>
    <t xml:space="preserve">06 </t>
  </si>
  <si>
    <t xml:space="preserve"> woj.lubelskie</t>
  </si>
  <si>
    <t xml:space="preserve"> woj.lubuskie</t>
  </si>
  <si>
    <t xml:space="preserve"> woj.łódzkie</t>
  </si>
  <si>
    <t xml:space="preserve">12 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</si>
  <si>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</si>
  <si>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</si>
  <si>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</si>
  <si>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</si>
  <si>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</si>
  <si>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</si>
  <si>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</si>
  <si>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</si>
  <si>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</si>
  <si>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</si>
  <si>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</si>
  <si>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</si>
  <si>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</si>
  <si>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</si>
  <si>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r>
      <t>na 2018 r.</t>
    </r>
    <r>
      <rPr>
        <b/>
        <vertAlign val="superscript"/>
        <sz val="12"/>
        <rFont val="Arial"/>
        <family val="2"/>
        <charset val="238"/>
      </rPr>
      <t/>
    </r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</si>
  <si>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</si>
  <si>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</si>
  <si>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</si>
  <si>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</si>
  <si>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</si>
  <si>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</si>
  <si>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</si>
  <si>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</si>
  <si>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</si>
  <si>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</si>
  <si>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</si>
  <si>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</si>
  <si>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</si>
  <si>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</si>
  <si>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</si>
  <si>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</si>
  <si>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</si>
  <si>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</si>
  <si>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</si>
  <si>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</si>
  <si>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</si>
  <si>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</si>
  <si>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>ZESTAWIENIE  OGÓLNE  Z  WYKONANIA  BUDŻETU  ŚRODKÓW  EUROPEJSKICH</t>
  </si>
  <si>
    <t xml:space="preserve">Ustawa </t>
  </si>
  <si>
    <t xml:space="preserve"> I - IV</t>
  </si>
  <si>
    <t xml:space="preserve"> I - VII</t>
  </si>
  <si>
    <t xml:space="preserve"> I - VIII</t>
  </si>
  <si>
    <t xml:space="preserve"> I - X</t>
  </si>
  <si>
    <t xml:space="preserve"> I - XI</t>
  </si>
  <si>
    <t>Tablica 18</t>
  </si>
  <si>
    <t xml:space="preserve"> Dochody budżetu środków europejskich w 2018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</si>
  <si>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</si>
  <si>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</si>
  <si>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</si>
  <si>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</si>
  <si>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</si>
  <si>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</si>
  <si>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</si>
  <si>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</si>
  <si>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</si>
  <si>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</si>
  <si>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</si>
  <si>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</si>
  <si>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</si>
  <si>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</si>
  <si>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</si>
  <si>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</si>
  <si>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</si>
  <si>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</si>
  <si>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</si>
  <si>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</si>
  <si>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</si>
  <si>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</si>
  <si>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</si>
  <si>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</si>
  <si>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</si>
  <si>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</si>
  <si>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</si>
  <si>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</si>
  <si>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Program Operacyjny Infrastruktura i Środowisko 2007-2013</t>
  </si>
  <si>
    <t>Program Operacyjny Rozwój Polski Wschodniej 2007-2013</t>
  </si>
  <si>
    <t>Program Operacyjny Kapitał Ludzki 2007-2013</t>
  </si>
  <si>
    <t>Regionalny Program Operacyjny dla Województwa Dolnośląskiego na lata 2007 - 2013</t>
  </si>
  <si>
    <t>Małopolski Regionalny Program Operacyjny na lata 2007 - 2013</t>
  </si>
  <si>
    <t>Regionalny Program Operacyjny dla Województwa Pomorskiego na lata 2007 - 2013</t>
  </si>
  <si>
    <t>Regionalny Program Operacyjny Województwa Śląskiego na lata 2007 - 2013</t>
  </si>
  <si>
    <t>Wielkopolski Regionalny Program Operacyjny na lata 2007 - 2013</t>
  </si>
  <si>
    <t>Ogółem perspektywa finansowa UE 2007 - 2013</t>
  </si>
  <si>
    <t>Mechanizm Finansowy EOG 2009 - 2014</t>
  </si>
  <si>
    <t>Norweski Mechanizm Finansowy 2009 - 2014</t>
  </si>
  <si>
    <t>Szwajcarsko-Polski Program Współpracy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</si>
  <si>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</si>
  <si>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</si>
  <si>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</si>
  <si>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</si>
  <si>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</si>
  <si>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</si>
  <si>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</si>
  <si>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2018 r.</t>
  </si>
  <si>
    <t>Wydatki z budżetu środków europejskich</t>
  </si>
  <si>
    <t>Razem część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</si>
  <si>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</si>
  <si>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</si>
  <si>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</si>
  <si>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</si>
  <si>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</si>
  <si>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</si>
  <si>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</si>
  <si>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</si>
  <si>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</si>
  <si>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</si>
  <si>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</si>
  <si>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</si>
  <si>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</si>
  <si>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Regionalny Program Operacyjny - Lubuskie 2020</t>
  </si>
  <si>
    <t>Regionalny Program Operacyjny Województwa Warmińsko - Mazurskiego na lata 2014 - 2020</t>
  </si>
  <si>
    <t>Program Operacyjny Innowacyjna Gospodarka 2007-2013</t>
  </si>
  <si>
    <t>Mechanizm Finansowy EOG III Perspektywa Finansowa</t>
  </si>
  <si>
    <t>Norweski Mechanizm Finansowy III Perspektywa Finansowa</t>
  </si>
  <si>
    <t>Regionalny Program Operacyjny dla Województwa Dolnośląskiego 2007-2013</t>
  </si>
  <si>
    <t>Małopolski Regionalny Program Operacyjny na lata 2007-2013</t>
  </si>
  <si>
    <t>Regionalny Program Operacyjny Województwa Pomorskiego na lata 2007-2013</t>
  </si>
  <si>
    <t>Regionalny Program Operacyjny Województwa Śląskiego na lata 2007-2013</t>
  </si>
  <si>
    <t>Regionalny Program Operacyjny Województwa Zachodniopomorskiego na lata 2007 - 2013</t>
  </si>
  <si>
    <t>Program Operacyjny Infrastruktura i Środowisko 2007 - 2013</t>
  </si>
  <si>
    <t>Norweski Mechanizm Finansowy 2009-2014</t>
  </si>
  <si>
    <t>Mechanizm Finansowy EOG 2009-2014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</si>
  <si>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</si>
  <si>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</si>
  <si>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</si>
  <si>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</si>
  <si>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</si>
  <si>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</si>
  <si>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</si>
  <si>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</si>
  <si>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</si>
  <si>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</si>
  <si>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</si>
  <si>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</si>
  <si>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</si>
  <si>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</si>
  <si>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</si>
  <si>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</si>
  <si>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</si>
  <si>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</si>
  <si>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</si>
  <si>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Tablica 20</t>
  </si>
  <si>
    <t>ZWROTY WYDATKÓW DOTYCZĄCE PŁATNOŚCI Z POPRZEDNICH LAT BUDŻETOWYCH</t>
  </si>
  <si>
    <t>w zł</t>
  </si>
  <si>
    <t>Nazwa programu</t>
  </si>
  <si>
    <t>Klasyfikacja budżetowa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</si>
  <si>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</si>
  <si>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</si>
  <si>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</si>
  <si>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</si>
  <si>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Mechanizm Finansowy Europejskiego Obszaru Gospodarczego 2009-2014</t>
  </si>
  <si>
    <t>Program Operacyjny Kapitał Ludzki 2007 - 2013</t>
  </si>
  <si>
    <t>Program Operacyjny Rozwój Polski Wschodniej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</si>
  <si>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</si>
  <si>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</si>
  <si>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</si>
  <si>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</si>
  <si>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</si>
  <si>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</si>
  <si>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Łódzkiego na lata 2007 - 2013</t>
  </si>
  <si>
    <t>Regionalny Program Operacyjny  Województwa Mazowieckiego na lata 2007 - 2013</t>
  </si>
  <si>
    <t>Regionalny Program Operacyjny  Województwa Mazowieckiego na lata 2014-2020</t>
  </si>
  <si>
    <t>Regionalny Program Operacyjny Województwa Opolskiego na lata 2007 - 2013</t>
  </si>
  <si>
    <t>Regionalny Program Operacyjny Województwa Podkarpackiego na lata 2007 - 2013</t>
  </si>
  <si>
    <t>Regionalny Program Operacyjny Województwa Podlaskiego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</si>
  <si>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</si>
  <si>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</si>
  <si>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</si>
  <si>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</si>
  <si>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</si>
  <si>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</si>
  <si>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Zachodniopomorskiego na lata 2014 - 2020</t>
  </si>
  <si>
    <t>Program Operacyjny Rybactwo i Morze 2014-2020</t>
  </si>
  <si>
    <t>Program Operacyjny Zrównoważony Rozwój Sektora Rybołówstwa i Nadbrzeżnych Obszarów Rybackich 2007 - 2013</t>
  </si>
  <si>
    <t xml:space="preserve">Tablica 6 </t>
  </si>
  <si>
    <t>WYDATKI   BUDŻETU   PAŃSTWA</t>
  </si>
  <si>
    <t>6:3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</si>
  <si>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</si>
  <si>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</si>
  <si>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</si>
  <si>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</si>
  <si>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</si>
  <si>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</si>
  <si>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</si>
  <si>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</si>
  <si>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</si>
  <si>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</si>
  <si>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</si>
  <si>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</si>
  <si>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</si>
  <si>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</si>
  <si>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</si>
  <si>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</si>
  <si>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</si>
  <si>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</si>
  <si>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</si>
  <si>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</si>
  <si>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</si>
  <si>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</si>
  <si>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</si>
  <si>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Dotacje podmiotowe dla uczelni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</si>
  <si>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</si>
  <si>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</si>
  <si>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</si>
  <si>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</si>
  <si>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</si>
  <si>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</si>
  <si>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</si>
  <si>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</si>
  <si>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</si>
  <si>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</si>
  <si>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</si>
  <si>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</si>
  <si>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</si>
  <si>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</si>
  <si>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</si>
  <si>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</si>
  <si>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</si>
  <si>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</si>
  <si>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</si>
  <si>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</si>
  <si>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</si>
  <si>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</si>
  <si>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</si>
  <si>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</si>
  <si>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</si>
  <si>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</si>
  <si>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</si>
  <si>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</si>
  <si>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</si>
  <si>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</si>
  <si>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</si>
  <si>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</si>
  <si>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**)</t>
  </si>
  <si>
    <t>wykonanie
I-XII</t>
  </si>
  <si>
    <t>2)</t>
  </si>
  <si>
    <t xml:space="preserve">1) i 2) </t>
  </si>
  <si>
    <t>na dzień 31-12-2018 r.</t>
  </si>
  <si>
    <t xml:space="preserve"> - rozporządzenia Prezesa Rady Ministrów z dnia 22 stycznia 2019 r. zmieniające rozporządzenie w sprawie przeniesienia planowanych dochodów i wydatków budżetowych, </t>
  </si>
  <si>
    <t xml:space="preserve">   (Dz. U. poz. 2346).</t>
  </si>
  <si>
    <t>Sprawozdanie operatywne z wykonania budżetu państwa uwzględnia przepisy ustawy z dnia 6 grudnia 2018 r. o zmianie ustawy o szczególnych rozwiązaniach służących</t>
  </si>
  <si>
    <t xml:space="preserve">            (1.1 + 1.2 + 1.3 + 1.4 + 1.5 + 1.6 + 1.7+ 1.8 - 1.9 - 1.10)</t>
  </si>
  <si>
    <t xml:space="preserve"> - rozporządzenia Rady Ministrów z dnia 14 grudnia 2018 r. w sprawie wydatków budżetu państwa, które w roku 2018 nie wygasają z upływem roku budżetowego</t>
  </si>
  <si>
    <t xml:space="preserve"> - rozporządzenia Prezesa Rady Ministrów z dnia 30 kwietnia 2018 r. w sprawie przeniesienia planowanych wydatków budżetowych, w tym wynagrodzeń, </t>
  </si>
  <si>
    <r>
      <t xml:space="preserve">I - XII </t>
    </r>
    <r>
      <rPr>
        <vertAlign val="superscript"/>
        <sz val="12"/>
        <rFont val="Arial"/>
        <family val="2"/>
        <charset val="238"/>
      </rPr>
      <t>**)</t>
    </r>
  </si>
  <si>
    <r>
      <rPr>
        <vertAlign val="superscript"/>
        <sz val="11"/>
        <rFont val="Arial"/>
        <family val="2"/>
        <charset val="238"/>
      </rPr>
      <t>**)</t>
    </r>
    <r>
      <rPr>
        <sz val="11"/>
        <rFont val="Arial"/>
        <family val="2"/>
        <charset val="238"/>
      </rPr>
      <t xml:space="preserve">  łącznie z wydatkami, które nie wygasły z upływem 2018 roku</t>
    </r>
  </si>
  <si>
    <r>
      <rPr>
        <vertAlign val="superscript"/>
        <sz val="12"/>
        <rFont val="Arial"/>
        <family val="2"/>
        <charset val="238"/>
      </rPr>
      <t>*)</t>
    </r>
    <r>
      <rPr>
        <sz val="11"/>
        <rFont val="Arial"/>
        <family val="2"/>
        <charset val="238"/>
      </rPr>
      <t xml:space="preserve"> wskaźnik powyżej 1000</t>
    </r>
  </si>
  <si>
    <r>
      <rPr>
        <vertAlign val="superscript"/>
        <sz val="12"/>
        <rFont val="Arial CE"/>
        <charset val="238"/>
      </rPr>
      <t>*)</t>
    </r>
    <r>
      <rPr>
        <sz val="11"/>
        <rFont val="Arial CE"/>
        <family val="2"/>
        <charset val="238"/>
      </rPr>
      <t xml:space="preserve"> wskaźnik powyżej 1000</t>
    </r>
  </si>
  <si>
    <r>
      <rPr>
        <vertAlign val="superscript"/>
        <sz val="12"/>
        <rFont val="Arial"/>
        <family val="2"/>
        <charset val="238"/>
      </rPr>
      <t xml:space="preserve">**) </t>
    </r>
    <r>
      <rPr>
        <sz val="11"/>
        <rFont val="Arial"/>
        <family val="2"/>
        <charset val="238"/>
      </rPr>
      <t>łącznie z wydatkami, które nie wygasły z upływem 2018 roku</t>
    </r>
  </si>
  <si>
    <r>
      <rPr>
        <vertAlign val="superscript"/>
        <sz val="12"/>
        <rFont val="Arial"/>
        <family val="2"/>
        <charset val="238"/>
      </rPr>
      <t>**)</t>
    </r>
    <r>
      <rPr>
        <sz val="11"/>
        <rFont val="Arial"/>
        <family val="2"/>
        <charset val="238"/>
      </rPr>
      <t xml:space="preserve"> łącznie z wydatkami, które nie wygasły z upływem 2018 roku</t>
    </r>
  </si>
  <si>
    <t xml:space="preserve">zobowiązania części 79 z tytułu odsetek, dyskonta i opłat od kredytów otrzymanych, wyemitowanych obligacji Skarbu Państwa i transakcji 
</t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</si>
  <si>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</si>
  <si>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r>
      <rPr>
        <vertAlign val="superscript"/>
        <sz val="11"/>
        <rFont val="Arial"/>
        <family val="2"/>
        <charset val="238"/>
      </rPr>
      <t>*)</t>
    </r>
    <r>
      <rPr>
        <sz val="11"/>
        <rFont val="Arial"/>
        <family val="2"/>
        <charset val="238"/>
      </rPr>
      <t xml:space="preserve">  wskaźnik powyżej 1000</t>
    </r>
  </si>
  <si>
    <r>
      <rPr>
        <vertAlign val="superscript"/>
        <sz val="11"/>
        <color indexed="8"/>
        <rFont val="Arial"/>
        <family val="2"/>
        <charset val="238"/>
      </rPr>
      <t>**)</t>
    </r>
    <r>
      <rPr>
        <sz val="11"/>
        <color indexed="8"/>
        <rFont val="Arial"/>
        <family val="2"/>
        <charset val="238"/>
      </rPr>
      <t xml:space="preserve"> łącznie z wydatkami, które nie wygasły z upływem 2018 roku</t>
    </r>
  </si>
  <si>
    <t xml:space="preserve">        - wpłaty do budżetu państwa od Banku Gospodarstwa Krajowego</t>
  </si>
  <si>
    <t>I-XII</t>
  </si>
  <si>
    <t>Zwroty wydatków dotyczące płatności z poprzednich lat budżetowych za okres I-XII 2018r.</t>
  </si>
  <si>
    <r>
      <rPr>
        <vertAlign val="superscript"/>
        <sz val="11"/>
        <rFont val="Arial"/>
        <family val="2"/>
        <charset val="238"/>
      </rPr>
      <t>*)</t>
    </r>
    <r>
      <rPr>
        <sz val="11"/>
        <rFont val="Arial"/>
        <family val="2"/>
        <charset val="238"/>
      </rPr>
      <t xml:space="preserve"> wskaźnik powyżej 1000</t>
    </r>
  </si>
  <si>
    <r>
      <rPr>
        <vertAlign val="superscript"/>
        <sz val="12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zobowiązania  z tytułu odsetek, dyskonta i opłat od kredytów otrzymanych, wyemitowanych  obligacji Skarbu Państwa i transakcji swap </t>
    </r>
  </si>
  <si>
    <r>
      <rPr>
        <vertAlign val="superscript"/>
        <sz val="12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Zmiana rezerwy o kwotę 2 776 500 tys. zł na podstawie Opinii nr 212 Komisji Finansów Publicznych w sprawie utworzenia nowej rezerwy celowej.</t>
    </r>
  </si>
  <si>
    <t>realizacji ustawy budżetowej na rok 2018 (Dz. U. poz. 2383).</t>
  </si>
  <si>
    <r>
      <rPr>
        <vertAlign val="superscript"/>
        <sz val="12"/>
        <rFont val="Arial"/>
        <family val="2"/>
        <charset val="238"/>
      </rPr>
      <t xml:space="preserve">2) 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Zmiana rezerwy o kwotę 10 985 732 tys. zł na podstawie decyzji Ministra Finansów MF/BP4.4143.16.2.2018.RC z dnia 27 grudnia 2018 r. w sprawie utworzenia
    nowej rezerwy celowej.</t>
    </r>
  </si>
  <si>
    <t>ZA  STYCZEŃ - GRUDZIEŃ 2018 ROKU</t>
  </si>
  <si>
    <t xml:space="preserve">   w tym wynagrodzeń, na rok 2018  (Dz. U. poz. 184).</t>
  </si>
  <si>
    <t xml:space="preserve">        - wpłaty z zysku od przedsiębiorstw państwowych i jednoosobowych spółek Skarbu Państwa</t>
  </si>
  <si>
    <t xml:space="preserve">        - dywidendy od udziałów Skarbu Państwa w spółkach</t>
  </si>
  <si>
    <t>Warszawa, maj 2019 r.</t>
  </si>
  <si>
    <t>*)</t>
  </si>
  <si>
    <t>13 - Instytut Pamięci Narodowej - Komisja Ścigania 
       Zbrodni przeciwko Narodowi Polskiemu</t>
  </si>
  <si>
    <t>Danych Osobowych</t>
  </si>
  <si>
    <t xml:space="preserve">Część budżetowa 10. Generalny Inspektor Ochrotny Danych Osobowych - z dniem 25 maja 2018 r. Generalny Inspektor Ochrony Danych Osobowych stał się Prezesem </t>
  </si>
  <si>
    <t>Urzędu Ochrony Danych Osobowych na mocy art. 166 ust. 1 ustawy z dnia 10 maja 2018 r. o ochronie danych osobowych (Dz. U. poz. 1000)</t>
  </si>
  <si>
    <t>Generalny Inspektor Ochrony</t>
  </si>
  <si>
    <t>10 - Generalny Inspektor Ochrony Danych Osobowych</t>
  </si>
  <si>
    <t>swap oraz innych tytułów płatne w latach następnych</t>
  </si>
  <si>
    <t xml:space="preserve">IVa.  ZWROT ŚRODKÓW PRZEKAZANYCH NA FINANSOWANIE DEFICYTU </t>
  </si>
  <si>
    <t xml:space="preserve">        BUDŻETU ŚRODKÓW EUROPEJSKICH W LATACH UBIEGŁYCH</t>
  </si>
  <si>
    <t xml:space="preserve">IVa. ZWROT ŚRODKÓW PRZEKAZANYCH NA FINANSOWANIE DEFICYTU </t>
  </si>
  <si>
    <t xml:space="preserve">       BUDŻETU ŚRODKÓW EUROPEJSKICH W LATACH UBIEGŁYCH</t>
  </si>
  <si>
    <t xml:space="preserve">      BUDŻETU ŚRODKÓW EUROPEJSKICH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</si>
  <si>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</si>
  <si>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</si>
  <si>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</si>
  <si>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Ustawa
budżetowa
na 2018 rok</t>
  </si>
  <si>
    <r>
      <rPr>
        <vertAlign val="superscript"/>
        <sz val="10"/>
        <rFont val="Arial"/>
        <family val="2"/>
        <charset val="238"/>
      </rPr>
      <t>*)</t>
    </r>
    <r>
      <rPr>
        <sz val="10"/>
        <rFont val="Arial"/>
        <family val="2"/>
        <charset val="238"/>
      </rPr>
      <t xml:space="preserve"> wskaźnik powyżej 1000</t>
    </r>
  </si>
  <si>
    <r>
      <rPr>
        <vertAlign val="superscript"/>
        <sz val="10"/>
        <rFont val="Arial"/>
        <family val="2"/>
        <charset val="238"/>
      </rPr>
      <t>**)</t>
    </r>
    <r>
      <rPr>
        <sz val="10"/>
        <rFont val="Arial"/>
        <family val="2"/>
        <charset val="238"/>
      </rPr>
      <t xml:space="preserve"> łącznie z wydatkami, które nie wygasły przed upływem 2018 roku</t>
    </r>
  </si>
  <si>
    <r>
      <rPr>
        <vertAlign val="superscript"/>
        <sz val="12"/>
        <rFont val="Arial"/>
        <family val="2"/>
        <charset val="238"/>
      </rPr>
      <t>**)</t>
    </r>
    <r>
      <rPr>
        <sz val="11"/>
        <rFont val="Arial"/>
        <family val="2"/>
        <charset val="238"/>
      </rPr>
      <t xml:space="preserve"> łącznie z wydatkami, które nie wygasły z upływem roku budżetowego</t>
    </r>
  </si>
  <si>
    <t xml:space="preserve">   oraz innych tytułów płatne w latach następnych</t>
  </si>
  <si>
    <r>
      <t xml:space="preserve">                                 c - Wykonanie </t>
    </r>
    <r>
      <rPr>
        <b/>
        <vertAlign val="superscript"/>
        <sz val="9"/>
        <rFont val="Arial"/>
        <family val="2"/>
        <charset val="238"/>
      </rPr>
      <t xml:space="preserve">**)  </t>
    </r>
    <r>
      <rPr>
        <b/>
        <sz val="9"/>
        <rFont val="Arial"/>
        <family val="2"/>
        <charset val="238"/>
      </rPr>
      <t xml:space="preserve">                 </t>
    </r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</si>
  <si>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</si>
  <si>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r>
      <t xml:space="preserve">VI.  FINANSOWANIE   </t>
    </r>
    <r>
      <rPr>
        <sz val="12"/>
        <rFont val="Arial"/>
        <family val="2"/>
        <charset val="238"/>
      </rPr>
      <t>( - III + IV + IVa )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 xml:space="preserve">  </t>
    </r>
  </si>
  <si>
    <t xml:space="preserve">       deficytu środków europejskich w latach ubiegłych</t>
  </si>
  <si>
    <t xml:space="preserve">  5.  Wynik budżetu środków europejskich</t>
  </si>
  <si>
    <t xml:space="preserve"> 4a. Zwrot środków przekazanych na finansowanie</t>
  </si>
  <si>
    <t>V.  WYNIK BUDŻETU ŚRODKÓW EUROPEJSKICH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</si>
</sst>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%;;&quot;--&quot;"/>
    <numFmt numFmtId="171" formatCode="#,##0;\-#,###;&quot;-&quot;"/>
    <numFmt numFmtId="172" formatCode="#,##0;&quot;-&quot;#,###;&quot;-&quot;"/>
    <numFmt numFmtId="173" formatCode="0.00000"/>
    <numFmt numFmtId="174" formatCode="#,##0.00;[Red]&quot;-&quot;#,##0.00"/>
    <numFmt numFmtId="175" formatCode="#,##0&quot; &quot;;;&quot;--- &quot;"/>
    <numFmt numFmtId="176" formatCode="#,###&quot; &quot;;&quot;-&quot;#,###&quot; &quot;;&quot;- &quot;"/>
    <numFmt numFmtId="177" formatCode="0&quot; &quot;;;&quot;- &quot;"/>
    <numFmt numFmtId="178" formatCode="#,###,"/>
    <numFmt numFmtId="179" formatCode="\ #,###,"/>
    <numFmt numFmtId="180" formatCode="_-* #,##0.0\ _z_ł_-;\-* #,##0.0\ _z_ł_-;_-* &quot;-&quot;?\ _z_ł_-;_-@_-"/>
    <numFmt numFmtId="181" formatCode="_-* #,##0.0000\ _z_ł_-;\-* #,##0.0000\ _z_ł_-;_-* &quot;-&quot;??\ _z_ł_-;_-@_-"/>
    <numFmt numFmtId="182" formatCode="000"/>
    <numFmt numFmtId="183" formatCode="#,##0,&quot; &quot;;;&quot; -&quot;"/>
    <numFmt numFmtId="184" formatCode="#,###,&quot; &quot;;;&quot; -&quot;"/>
    <numFmt numFmtId="185" formatCode="#,##0,&quot; &quot;;;&quot;- &quot;"/>
    <numFmt numFmtId="186" formatCode="#,###,&quot; &quot;;&quot;-&quot;#,###&quot; &quot;;&quot;- &quot;"/>
    <numFmt numFmtId="187" formatCode="##,##0,&quot; &quot;;&quot;-&quot;#,###&quot; &quot;;&quot;- &quot;"/>
    <numFmt numFmtId="188" formatCode="#,###,;&quot;-&quot;#,###;&quot;-&quot;"/>
    <numFmt numFmtId="189" formatCode="0.0%;;&quot; &quot;"/>
    <numFmt numFmtId="190" formatCode="##,##0.0,,&quot; &quot;;&quot;-&quot;#,###&quot; &quot;;&quot;- &quot;"/>
    <numFmt numFmtId="191" formatCode="#,##0.00_ ;\-#,##0.00\ "/>
  </numFmts>
  <fonts count="14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3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3"/>
      <name val="Arial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vertAlign val="superscript"/>
      <sz val="12"/>
      <color indexed="8"/>
      <name val="Arial"/>
      <family val="2"/>
      <charset val="238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sz val="15"/>
      <color rgb="FFFF0000"/>
      <name val="Arial CE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indexed="12"/>
      <name val="Arial"/>
      <family val="2"/>
    </font>
    <font>
      <vertAlign val="superscript"/>
      <sz val="10"/>
      <name val="Arial CE"/>
      <charset val="238"/>
    </font>
    <font>
      <vertAlign val="superscript"/>
      <sz val="12"/>
      <name val="Arial CE"/>
      <charset val="238"/>
    </font>
    <font>
      <vertAlign val="superscript"/>
      <sz val="11"/>
      <color indexed="8"/>
      <name val="Arial"/>
      <family val="2"/>
      <charset val="238"/>
    </font>
    <font>
      <sz val="15"/>
      <color rgb="FFFF0000"/>
      <name val="Arial"/>
      <family val="2"/>
      <charset val="238"/>
    </font>
    <font>
      <b/>
      <sz val="18"/>
      <name val="Arial"/>
      <family val="2"/>
      <charset val="238"/>
    </font>
    <font>
      <sz val="8"/>
      <name val="Arial CE"/>
      <charset val="238"/>
    </font>
    <font>
      <sz val="8"/>
      <color indexed="8"/>
      <name val="Arial"/>
      <family val="2"/>
      <charset val="238"/>
    </font>
    <font>
      <b/>
      <sz val="8"/>
      <color rgb="FFFF0000"/>
      <name val="Arial CE"/>
      <charset val="238"/>
    </font>
    <font>
      <u/>
      <sz val="12"/>
      <name val="Arial"/>
      <family val="2"/>
      <charset val="238"/>
    </font>
    <font>
      <sz val="8"/>
      <color indexed="9"/>
      <name val="Arial CE"/>
      <family val="2"/>
      <charset val="238"/>
    </font>
    <font>
      <vertAlign val="superscript"/>
      <sz val="1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04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7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7" fillId="2" borderId="0" applyNumberFormat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7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7" fillId="5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6" fillId="6" borderId="0" applyNumberFormat="0" applyBorder="0" applyAlignment="0" applyProtection="0"/>
    <xf numFmtId="0" fontId="17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6" fillId="7" borderId="0" applyNumberFormat="0" applyBorder="0" applyAlignment="0" applyProtection="0"/>
    <xf numFmtId="0" fontId="17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7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8" borderId="0" applyNumberFormat="0" applyBorder="0" applyAlignment="0" applyProtection="0"/>
    <xf numFmtId="0" fontId="16" fillId="8" borderId="0" applyNumberFormat="0" applyBorder="0" applyAlignment="0" applyProtection="0"/>
    <xf numFmtId="0" fontId="17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5" borderId="0" applyNumberFormat="0" applyBorder="0" applyAlignment="0" applyProtection="0"/>
    <xf numFmtId="0" fontId="16" fillId="5" borderId="0" applyNumberFormat="0" applyBorder="0" applyAlignment="0" applyProtection="0"/>
    <xf numFmtId="0" fontId="17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6" fillId="8" borderId="0" applyNumberFormat="0" applyBorder="0" applyAlignment="0" applyProtection="0"/>
    <xf numFmtId="0" fontId="17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8" fillId="18" borderId="0" applyNumberFormat="0" applyBorder="0" applyAlignment="0" applyProtection="0"/>
    <xf numFmtId="0" fontId="19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19" borderId="0" applyNumberFormat="0" applyBorder="0" applyAlignment="0" applyProtection="0"/>
    <xf numFmtId="0" fontId="20" fillId="3" borderId="0" applyNumberFormat="0" applyBorder="0" applyAlignment="0" applyProtection="0"/>
    <xf numFmtId="0" fontId="21" fillId="20" borderId="1" applyNumberFormat="0" applyAlignment="0" applyProtection="0"/>
    <xf numFmtId="0" fontId="22" fillId="21" borderId="2" applyNumberFormat="0" applyAlignment="0" applyProtection="0"/>
    <xf numFmtId="0" fontId="23" fillId="7" borderId="1" applyNumberFormat="0" applyAlignment="0" applyProtection="0"/>
    <xf numFmtId="0" fontId="24" fillId="7" borderId="1" applyNumberFormat="0" applyAlignment="0" applyProtection="0"/>
    <xf numFmtId="0" fontId="23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4" fillId="7" borderId="1" applyNumberFormat="0" applyAlignment="0" applyProtection="0"/>
    <xf numFmtId="0" fontId="23" fillId="7" borderId="1" applyNumberFormat="0" applyAlignment="0" applyProtection="0"/>
    <xf numFmtId="0" fontId="25" fillId="20" borderId="3" applyNumberFormat="0" applyAlignment="0" applyProtection="0"/>
    <xf numFmtId="0" fontId="26" fillId="20" borderId="3" applyNumberFormat="0" applyAlignment="0" applyProtection="0"/>
    <xf numFmtId="0" fontId="25" fillId="20" borderId="3" applyNumberFormat="0" applyAlignment="0" applyProtection="0"/>
    <xf numFmtId="0" fontId="26" fillId="20" borderId="3" applyNumberFormat="0" applyAlignment="0" applyProtection="0"/>
    <xf numFmtId="0" fontId="26" fillId="20" borderId="3" applyNumberFormat="0" applyAlignment="0" applyProtection="0"/>
    <xf numFmtId="0" fontId="26" fillId="20" borderId="3" applyNumberFormat="0" applyAlignment="0" applyProtection="0"/>
    <xf numFmtId="0" fontId="25" fillId="20" borderId="3" applyNumberFormat="0" applyAlignment="0" applyProtection="0"/>
    <xf numFmtId="0" fontId="28" fillId="4" borderId="0" applyNumberFormat="0" applyBorder="0" applyAlignment="0" applyProtection="0"/>
    <xf numFmtId="0" fontId="27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174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24" fillId="7" borderId="1" applyNumberFormat="0" applyAlignment="0" applyProtection="0"/>
    <xf numFmtId="0" fontId="34" fillId="0" borderId="7" applyNumberFormat="0" applyFill="0" applyAlignment="0" applyProtection="0"/>
    <xf numFmtId="0" fontId="35" fillId="0" borderId="7" applyNumberFormat="0" applyFill="0" applyAlignment="0" applyProtection="0"/>
    <xf numFmtId="0" fontId="34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4" fillId="0" borderId="7" applyNumberFormat="0" applyFill="0" applyAlignment="0" applyProtection="0"/>
    <xf numFmtId="0" fontId="36" fillId="21" borderId="2" applyNumberFormat="0" applyAlignment="0" applyProtection="0"/>
    <xf numFmtId="0" fontId="22" fillId="21" borderId="2" applyNumberFormat="0" applyAlignment="0" applyProtection="0"/>
    <xf numFmtId="0" fontId="36" fillId="21" borderId="2" applyNumberFormat="0" applyAlignment="0" applyProtection="0"/>
    <xf numFmtId="0" fontId="22" fillId="21" borderId="2" applyNumberFormat="0" applyAlignment="0" applyProtection="0"/>
    <xf numFmtId="0" fontId="22" fillId="21" borderId="2" applyNumberFormat="0" applyAlignment="0" applyProtection="0"/>
    <xf numFmtId="0" fontId="22" fillId="21" borderId="2" applyNumberFormat="0" applyAlignment="0" applyProtection="0"/>
    <xf numFmtId="0" fontId="36" fillId="21" borderId="2" applyNumberFormat="0" applyAlignment="0" applyProtection="0"/>
    <xf numFmtId="0" fontId="35" fillId="0" borderId="7" applyNumberFormat="0" applyFill="0" applyAlignment="0" applyProtection="0"/>
    <xf numFmtId="0" fontId="37" fillId="0" borderId="4" applyNumberFormat="0" applyFill="0" applyAlignment="0" applyProtection="0"/>
    <xf numFmtId="0" fontId="31" fillId="0" borderId="4" applyNumberFormat="0" applyFill="0" applyAlignment="0" applyProtection="0"/>
    <xf numFmtId="0" fontId="37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2" fillId="0" borderId="5" applyNumberFormat="0" applyFill="0" applyAlignment="0" applyProtection="0"/>
    <xf numFmtId="0" fontId="38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3" fillId="0" borderId="6" applyNumberFormat="0" applyFill="0" applyAlignment="0" applyProtection="0"/>
    <xf numFmtId="0" fontId="39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1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165" fontId="42" fillId="0" borderId="0"/>
    <xf numFmtId="165" fontId="42" fillId="0" borderId="0"/>
    <xf numFmtId="165" fontId="42" fillId="0" borderId="0"/>
    <xf numFmtId="165" fontId="42" fillId="0" borderId="0"/>
    <xf numFmtId="165" fontId="42" fillId="0" borderId="0"/>
    <xf numFmtId="165" fontId="42" fillId="0" borderId="0"/>
    <xf numFmtId="165" fontId="4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42" fillId="0" borderId="0"/>
    <xf numFmtId="0" fontId="16" fillId="0" borderId="0"/>
    <xf numFmtId="0" fontId="16" fillId="0" borderId="0"/>
    <xf numFmtId="165" fontId="42" fillId="0" borderId="0"/>
    <xf numFmtId="165" fontId="42" fillId="0" borderId="0"/>
    <xf numFmtId="165" fontId="42" fillId="0" borderId="0"/>
    <xf numFmtId="0" fontId="43" fillId="0" borderId="0"/>
    <xf numFmtId="167" fontId="42" fillId="0" borderId="0"/>
    <xf numFmtId="0" fontId="43" fillId="0" borderId="0"/>
    <xf numFmtId="167" fontId="42" fillId="0" borderId="0"/>
    <xf numFmtId="0" fontId="29" fillId="0" borderId="0"/>
    <xf numFmtId="0" fontId="17" fillId="0" borderId="0"/>
    <xf numFmtId="167" fontId="42" fillId="0" borderId="0"/>
    <xf numFmtId="0" fontId="17" fillId="0" borderId="0"/>
    <xf numFmtId="0" fontId="4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/>
    <xf numFmtId="0" fontId="44" fillId="0" borderId="0"/>
    <xf numFmtId="0" fontId="29" fillId="0" borderId="0"/>
    <xf numFmtId="0" fontId="15" fillId="0" borderId="0"/>
    <xf numFmtId="0" fontId="44" fillId="0" borderId="0"/>
    <xf numFmtId="0" fontId="15" fillId="0" borderId="0"/>
    <xf numFmtId="0" fontId="16" fillId="0" borderId="0"/>
    <xf numFmtId="165" fontId="42" fillId="0" borderId="0"/>
    <xf numFmtId="0" fontId="17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165" fontId="42" fillId="0" borderId="0"/>
    <xf numFmtId="165" fontId="42" fillId="0" borderId="0"/>
    <xf numFmtId="165" fontId="42" fillId="0" borderId="0"/>
    <xf numFmtId="165" fontId="42" fillId="0" borderId="0" applyFill="0"/>
    <xf numFmtId="0" fontId="15" fillId="0" borderId="0"/>
    <xf numFmtId="165" fontId="42" fillId="0" borderId="0" applyFill="0"/>
    <xf numFmtId="165" fontId="42" fillId="0" borderId="0" applyFill="0"/>
    <xf numFmtId="165" fontId="42" fillId="0" borderId="0"/>
    <xf numFmtId="0" fontId="43" fillId="23" borderId="8" applyNumberFormat="0" applyFont="0" applyAlignment="0" applyProtection="0"/>
    <xf numFmtId="0" fontId="43" fillId="23" borderId="8" applyNumberFormat="0" applyFont="0" applyAlignment="0" applyProtection="0"/>
    <xf numFmtId="0" fontId="43" fillId="23" borderId="8" applyNumberFormat="0" applyFont="0" applyAlignment="0" applyProtection="0"/>
    <xf numFmtId="0" fontId="45" fillId="20" borderId="1" applyNumberFormat="0" applyAlignment="0" applyProtection="0"/>
    <xf numFmtId="0" fontId="21" fillId="20" borderId="1" applyNumberFormat="0" applyAlignment="0" applyProtection="0"/>
    <xf numFmtId="0" fontId="45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45" fillId="20" borderId="1" applyNumberFormat="0" applyAlignment="0" applyProtection="0"/>
    <xf numFmtId="0" fontId="26" fillId="20" borderId="3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47" fillId="0" borderId="9" applyNumberFormat="0" applyFill="0" applyAlignment="0" applyProtection="0"/>
    <xf numFmtId="0" fontId="48" fillId="0" borderId="9" applyNumberFormat="0" applyFill="0" applyAlignment="0" applyProtection="0"/>
    <xf numFmtId="0" fontId="47" fillId="0" borderId="9" applyNumberFormat="0" applyFill="0" applyAlignment="0" applyProtection="0"/>
    <xf numFmtId="0" fontId="48" fillId="0" borderId="9" applyNumberFormat="0" applyFill="0" applyAlignment="0" applyProtection="0"/>
    <xf numFmtId="0" fontId="48" fillId="0" borderId="9" applyNumberFormat="0" applyFill="0" applyAlignment="0" applyProtection="0"/>
    <xf numFmtId="0" fontId="48" fillId="0" borderId="9" applyNumberFormat="0" applyFill="0" applyAlignment="0" applyProtection="0"/>
    <xf numFmtId="0" fontId="47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15" fillId="23" borderId="8" applyNumberFormat="0" applyFont="0" applyAlignment="0" applyProtection="0"/>
    <xf numFmtId="0" fontId="15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7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5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0" fontId="16" fillId="23" borderId="8" applyNumberFormat="0" applyFont="0" applyAlignment="0" applyProtection="0"/>
    <xf numFmtId="44" fontId="46" fillId="0" borderId="0" applyFont="0" applyFill="0" applyBorder="0" applyAlignment="0" applyProtection="0"/>
    <xf numFmtId="6" fontId="4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53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53" fillId="3" borderId="0" applyNumberFormat="0" applyBorder="0" applyAlignment="0" applyProtection="0"/>
    <xf numFmtId="0" fontId="53" fillId="3" borderId="0" applyNumberFormat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42" fillId="0" borderId="0"/>
    <xf numFmtId="0" fontId="92" fillId="0" borderId="0"/>
    <xf numFmtId="9" fontId="17" fillId="0" borderId="0" applyFont="0" applyFill="0" applyBorder="0" applyAlignment="0" applyProtection="0"/>
    <xf numFmtId="0" fontId="14" fillId="0" borderId="0"/>
    <xf numFmtId="0" fontId="92" fillId="0" borderId="0"/>
    <xf numFmtId="0" fontId="15" fillId="0" borderId="0"/>
    <xf numFmtId="0" fontId="93" fillId="0" borderId="0"/>
    <xf numFmtId="0" fontId="43" fillId="0" borderId="0"/>
    <xf numFmtId="0" fontId="13" fillId="0" borderId="0"/>
    <xf numFmtId="9" fontId="13" fillId="0" borderId="0" applyFont="0" applyFill="0" applyBorder="0" applyAlignment="0" applyProtection="0"/>
    <xf numFmtId="0" fontId="95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97" fillId="0" borderId="0"/>
    <xf numFmtId="165" fontId="42" fillId="0" borderId="0"/>
    <xf numFmtId="165" fontId="42" fillId="0" borderId="0"/>
    <xf numFmtId="0" fontId="99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76" fontId="42" fillId="0" borderId="0"/>
    <xf numFmtId="176" fontId="42" fillId="0" borderId="0"/>
    <xf numFmtId="176" fontId="42" fillId="0" borderId="0"/>
    <xf numFmtId="0" fontId="44" fillId="0" borderId="0"/>
    <xf numFmtId="0" fontId="29" fillId="0" borderId="0"/>
    <xf numFmtId="0" fontId="1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29" fillId="0" borderId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5" fillId="0" borderId="0" applyFont="0" applyFill="0" applyBorder="0" applyAlignment="0" applyProtection="0"/>
  </cellStyleXfs>
  <cellXfs count="1972">
    <xf numFmtId="0" fontId="0" fillId="0" borderId="0" xfId="0"/>
    <xf numFmtId="0" fontId="54" fillId="0" borderId="0" xfId="343" applyFont="1" applyFill="1" applyAlignment="1">
      <alignment vertical="center"/>
    </xf>
    <xf numFmtId="0" fontId="55" fillId="0" borderId="0" xfId="343" applyFont="1" applyFill="1" applyAlignment="1">
      <alignment vertical="center"/>
    </xf>
    <xf numFmtId="0" fontId="54" fillId="0" borderId="0" xfId="343" applyFont="1" applyFill="1" applyAlignment="1" applyProtection="1">
      <alignment horizontal="centerContinuous" vertical="center"/>
      <protection locked="0"/>
    </xf>
    <xf numFmtId="0" fontId="55" fillId="0" borderId="0" xfId="343" applyFont="1" applyFill="1" applyAlignment="1">
      <alignment horizontal="centerContinuous" vertical="center"/>
    </xf>
    <xf numFmtId="168" fontId="55" fillId="0" borderId="0" xfId="343" applyNumberFormat="1" applyFont="1" applyFill="1" applyAlignment="1">
      <alignment horizontal="centerContinuous" vertical="center"/>
    </xf>
    <xf numFmtId="168" fontId="54" fillId="0" borderId="0" xfId="343" applyNumberFormat="1" applyFont="1" applyFill="1" applyAlignment="1">
      <alignment vertical="center"/>
    </xf>
    <xf numFmtId="168" fontId="54" fillId="0" borderId="0" xfId="343" applyNumberFormat="1" applyFont="1" applyFill="1" applyAlignment="1">
      <alignment horizontal="left" vertical="center"/>
    </xf>
    <xf numFmtId="0" fontId="54" fillId="0" borderId="0" xfId="343" applyFont="1" applyFill="1" applyAlignment="1">
      <alignment horizontal="left" vertical="center"/>
    </xf>
    <xf numFmtId="0" fontId="57" fillId="0" borderId="0" xfId="343" applyFont="1" applyFill="1" applyAlignment="1">
      <alignment horizontal="right" vertical="center"/>
    </xf>
    <xf numFmtId="0" fontId="60" fillId="0" borderId="10" xfId="343" applyFont="1" applyFill="1" applyBorder="1" applyAlignment="1">
      <alignment vertical="center"/>
    </xf>
    <xf numFmtId="0" fontId="60" fillId="0" borderId="11" xfId="343" applyFont="1" applyFill="1" applyBorder="1" applyAlignment="1">
      <alignment vertical="center"/>
    </xf>
    <xf numFmtId="0" fontId="57" fillId="0" borderId="11" xfId="343" applyFont="1" applyFill="1" applyBorder="1" applyAlignment="1">
      <alignment vertical="center"/>
    </xf>
    <xf numFmtId="0" fontId="61" fillId="0" borderId="12" xfId="343" applyFont="1" applyFill="1" applyBorder="1" applyAlignment="1">
      <alignment vertical="center"/>
    </xf>
    <xf numFmtId="0" fontId="61" fillId="0" borderId="13" xfId="343" applyFont="1" applyFill="1" applyBorder="1" applyAlignment="1">
      <alignment horizontal="left" vertical="center"/>
    </xf>
    <xf numFmtId="0" fontId="61" fillId="0" borderId="13" xfId="343" applyFont="1" applyFill="1" applyBorder="1" applyAlignment="1">
      <alignment horizontal="centerContinuous" vertical="center"/>
    </xf>
    <xf numFmtId="0" fontId="61" fillId="0" borderId="14" xfId="343" applyFont="1" applyFill="1" applyBorder="1" applyAlignment="1">
      <alignment horizontal="centerContinuous" vertical="center"/>
    </xf>
    <xf numFmtId="165" fontId="54" fillId="0" borderId="15" xfId="342" applyFont="1" applyFill="1" applyBorder="1" applyAlignment="1">
      <alignment horizontal="left" vertical="center"/>
    </xf>
    <xf numFmtId="165" fontId="54" fillId="0" borderId="12" xfId="342" applyFont="1" applyFill="1" applyBorder="1" applyAlignment="1">
      <alignment horizontal="left" vertical="center"/>
    </xf>
    <xf numFmtId="165" fontId="54" fillId="0" borderId="16" xfId="342" applyFont="1" applyFill="1" applyBorder="1" applyAlignment="1">
      <alignment horizontal="left" vertical="center"/>
    </xf>
    <xf numFmtId="165" fontId="54" fillId="0" borderId="17" xfId="342" applyFont="1" applyFill="1" applyBorder="1" applyAlignment="1">
      <alignment horizontal="left" vertical="center"/>
    </xf>
    <xf numFmtId="165" fontId="54" fillId="0" borderId="0" xfId="342" applyFont="1" applyFill="1" applyAlignment="1">
      <alignment vertical="center"/>
    </xf>
    <xf numFmtId="0" fontId="55" fillId="0" borderId="18" xfId="343" applyFont="1" applyFill="1" applyBorder="1" applyAlignment="1">
      <alignment vertical="center"/>
    </xf>
    <xf numFmtId="0" fontId="55" fillId="0" borderId="0" xfId="343" applyFont="1" applyFill="1" applyBorder="1" applyAlignment="1">
      <alignment vertical="center"/>
    </xf>
    <xf numFmtId="165" fontId="62" fillId="0" borderId="0" xfId="342" applyFont="1" applyFill="1" applyBorder="1" applyAlignment="1" applyProtection="1">
      <alignment horizontal="left" vertical="center"/>
      <protection locked="0"/>
    </xf>
    <xf numFmtId="0" fontId="61" fillId="0" borderId="0" xfId="343" applyFont="1" applyFill="1" applyBorder="1" applyAlignment="1">
      <alignment vertical="center"/>
    </xf>
    <xf numFmtId="0" fontId="61" fillId="0" borderId="19" xfId="343" applyFont="1" applyFill="1" applyBorder="1" applyAlignment="1">
      <alignment horizontal="left" vertical="center"/>
    </xf>
    <xf numFmtId="0" fontId="57" fillId="0" borderId="19" xfId="343" applyFont="1" applyFill="1" applyBorder="1" applyAlignment="1">
      <alignment horizontal="center" vertical="center"/>
    </xf>
    <xf numFmtId="0" fontId="57" fillId="0" borderId="0" xfId="343" applyFont="1" applyFill="1" applyBorder="1" applyAlignment="1">
      <alignment horizontal="center" vertical="center"/>
    </xf>
    <xf numFmtId="165" fontId="57" fillId="0" borderId="20" xfId="342" applyFont="1" applyFill="1" applyBorder="1" applyAlignment="1">
      <alignment horizontal="centerContinuous" vertical="top"/>
    </xf>
    <xf numFmtId="165" fontId="57" fillId="0" borderId="0" xfId="342" applyFont="1" applyFill="1" applyAlignment="1">
      <alignment horizontal="center" vertical="center"/>
    </xf>
    <xf numFmtId="165" fontId="57" fillId="0" borderId="21" xfId="342" applyFont="1" applyFill="1" applyBorder="1" applyAlignment="1">
      <alignment horizontal="center" vertical="center"/>
    </xf>
    <xf numFmtId="165" fontId="57" fillId="0" borderId="21" xfId="342" applyFont="1" applyFill="1" applyBorder="1" applyAlignment="1">
      <alignment horizontal="centerContinuous" vertical="top"/>
    </xf>
    <xf numFmtId="165" fontId="55" fillId="0" borderId="0" xfId="342" applyFont="1" applyFill="1" applyAlignment="1">
      <alignment vertical="center"/>
    </xf>
    <xf numFmtId="0" fontId="61" fillId="0" borderId="0" xfId="343" applyFont="1" applyFill="1" applyAlignment="1">
      <alignment vertical="center"/>
    </xf>
    <xf numFmtId="0" fontId="57" fillId="0" borderId="19" xfId="343" applyFont="1" applyFill="1" applyBorder="1" applyAlignment="1">
      <alignment horizontal="center" vertical="top"/>
    </xf>
    <xf numFmtId="165" fontId="57" fillId="0" borderId="20" xfId="342" applyFont="1" applyFill="1" applyBorder="1" applyAlignment="1">
      <alignment horizontal="centerContinuous" vertical="center"/>
    </xf>
    <xf numFmtId="165" fontId="57" fillId="0" borderId="21" xfId="342" applyFont="1" applyFill="1" applyBorder="1" applyAlignment="1">
      <alignment horizontal="center" vertical="top"/>
    </xf>
    <xf numFmtId="0" fontId="57" fillId="0" borderId="21" xfId="343" applyFont="1" applyFill="1" applyBorder="1" applyAlignment="1">
      <alignment horizontal="left" vertical="center"/>
    </xf>
    <xf numFmtId="0" fontId="57" fillId="0" borderId="0" xfId="343" applyFont="1" applyFill="1" applyBorder="1" applyAlignment="1">
      <alignment horizontal="centerContinuous" vertical="center"/>
    </xf>
    <xf numFmtId="0" fontId="61" fillId="0" borderId="22" xfId="343" applyFont="1" applyFill="1" applyBorder="1" applyAlignment="1">
      <alignment vertical="center"/>
    </xf>
    <xf numFmtId="0" fontId="61" fillId="0" borderId="23" xfId="343" applyFont="1" applyFill="1" applyBorder="1" applyAlignment="1">
      <alignment vertical="center"/>
    </xf>
    <xf numFmtId="0" fontId="61" fillId="0" borderId="0" xfId="343" applyFont="1" applyFill="1" applyBorder="1" applyAlignment="1">
      <alignment horizontal="centerContinuous" vertical="center"/>
    </xf>
    <xf numFmtId="165" fontId="57" fillId="0" borderId="23" xfId="342" applyFont="1" applyFill="1" applyBorder="1" applyAlignment="1">
      <alignment vertical="center"/>
    </xf>
    <xf numFmtId="165" fontId="57" fillId="0" borderId="24" xfId="342" applyFont="1" applyFill="1" applyBorder="1" applyAlignment="1">
      <alignment vertical="center"/>
    </xf>
    <xf numFmtId="165" fontId="57" fillId="0" borderId="25" xfId="342" applyFont="1" applyFill="1" applyBorder="1" applyAlignment="1">
      <alignment vertical="center"/>
    </xf>
    <xf numFmtId="165" fontId="57" fillId="0" borderId="22" xfId="342" applyFont="1" applyFill="1" applyBorder="1" applyAlignment="1">
      <alignment vertical="center"/>
    </xf>
    <xf numFmtId="165" fontId="57" fillId="0" borderId="26" xfId="342" applyFont="1" applyFill="1" applyBorder="1" applyAlignment="1">
      <alignment vertical="center"/>
    </xf>
    <xf numFmtId="0" fontId="55" fillId="0" borderId="27" xfId="343" applyFont="1" applyFill="1" applyBorder="1" applyAlignment="1">
      <alignment vertical="center"/>
    </xf>
    <xf numFmtId="0" fontId="55" fillId="0" borderId="28" xfId="343" applyFont="1" applyFill="1" applyBorder="1" applyAlignment="1">
      <alignment vertical="center"/>
    </xf>
    <xf numFmtId="0" fontId="63" fillId="0" borderId="28" xfId="343" applyFont="1" applyFill="1" applyBorder="1" applyAlignment="1">
      <alignment horizontal="centerContinuous" vertical="center"/>
    </xf>
    <xf numFmtId="0" fontId="63" fillId="0" borderId="29" xfId="343" applyFont="1" applyFill="1" applyBorder="1" applyAlignment="1">
      <alignment horizontal="centerContinuous" vertical="center"/>
    </xf>
    <xf numFmtId="0" fontId="63" fillId="0" borderId="27" xfId="343" applyFont="1" applyFill="1" applyBorder="1" applyAlignment="1">
      <alignment horizontal="center" vertical="center"/>
    </xf>
    <xf numFmtId="165" fontId="59" fillId="0" borderId="30" xfId="342" applyFont="1" applyFill="1" applyBorder="1" applyAlignment="1">
      <alignment horizontal="center" vertical="center"/>
    </xf>
    <xf numFmtId="165" fontId="59" fillId="0" borderId="31" xfId="342" applyFont="1" applyFill="1" applyBorder="1" applyAlignment="1">
      <alignment horizontal="center" vertical="center"/>
    </xf>
    <xf numFmtId="165" fontId="59" fillId="0" borderId="32" xfId="342" applyFont="1" applyFill="1" applyBorder="1" applyAlignment="1">
      <alignment horizontal="center" vertical="center"/>
    </xf>
    <xf numFmtId="165" fontId="59" fillId="0" borderId="33" xfId="342" applyFont="1" applyFill="1" applyBorder="1" applyAlignment="1">
      <alignment horizontal="center" vertical="center"/>
    </xf>
    <xf numFmtId="165" fontId="59" fillId="0" borderId="34" xfId="342" applyFont="1" applyFill="1" applyBorder="1" applyAlignment="1">
      <alignment horizontal="center" vertical="center"/>
    </xf>
    <xf numFmtId="0" fontId="54" fillId="0" borderId="0" xfId="343" applyFont="1" applyFill="1" applyBorder="1" applyAlignment="1" applyProtection="1">
      <alignment horizontal="left"/>
    </xf>
    <xf numFmtId="0" fontId="57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55" fillId="0" borderId="0" xfId="343" applyFont="1" applyFill="1"/>
    <xf numFmtId="0" fontId="54" fillId="0" borderId="0" xfId="343" quotePrefix="1" applyFont="1" applyFill="1" applyBorder="1" applyAlignment="1" applyProtection="1">
      <alignment horizontal="left"/>
    </xf>
    <xf numFmtId="0" fontId="57" fillId="0" borderId="35" xfId="343" applyFont="1" applyFill="1" applyBorder="1" applyAlignment="1">
      <alignment horizontal="centerContinuous" vertical="center"/>
    </xf>
    <xf numFmtId="165" fontId="65" fillId="0" borderId="0" xfId="342" applyFont="1" applyFill="1" applyBorder="1" applyAlignment="1" applyProtection="1">
      <alignment horizontal="right"/>
    </xf>
    <xf numFmtId="0" fontId="55" fillId="0" borderId="36" xfId="343" applyFont="1" applyFill="1" applyBorder="1" applyAlignment="1">
      <alignment vertical="center"/>
    </xf>
    <xf numFmtId="0" fontId="55" fillId="0" borderId="29" xfId="343" applyFont="1" applyFill="1" applyBorder="1" applyAlignment="1">
      <alignment vertical="center"/>
    </xf>
    <xf numFmtId="0" fontId="54" fillId="0" borderId="29" xfId="343" quotePrefix="1" applyFont="1" applyFill="1" applyBorder="1" applyAlignment="1" applyProtection="1">
      <alignment horizontal="left"/>
    </xf>
    <xf numFmtId="0" fontId="55" fillId="0" borderId="18" xfId="343" quotePrefix="1" applyFont="1" applyFill="1" applyBorder="1" applyAlignment="1">
      <alignment horizontal="right"/>
    </xf>
    <xf numFmtId="0" fontId="55" fillId="0" borderId="0" xfId="343" applyFont="1" applyFill="1" applyBorder="1" applyAlignment="1"/>
    <xf numFmtId="1" fontId="55" fillId="0" borderId="0" xfId="343" applyNumberFormat="1" applyFont="1" applyFill="1" applyBorder="1"/>
    <xf numFmtId="0" fontId="60" fillId="0" borderId="14" xfId="343" applyFont="1" applyFill="1" applyBorder="1" applyAlignment="1">
      <alignment horizontal="centerContinuous"/>
    </xf>
    <xf numFmtId="172" fontId="66" fillId="0" borderId="0" xfId="343" applyNumberFormat="1" applyFont="1" applyFill="1" applyBorder="1" applyAlignment="1" applyProtection="1">
      <alignment vertical="center"/>
    </xf>
    <xf numFmtId="0" fontId="55" fillId="0" borderId="18" xfId="343" applyFont="1" applyFill="1" applyBorder="1" applyAlignment="1">
      <alignment horizontal="right"/>
    </xf>
    <xf numFmtId="0" fontId="60" fillId="0" borderId="35" xfId="343" applyFont="1" applyFill="1" applyBorder="1" applyAlignment="1">
      <alignment horizontal="centerContinuous"/>
    </xf>
    <xf numFmtId="0" fontId="55" fillId="0" borderId="36" xfId="343" applyFont="1" applyFill="1" applyBorder="1" applyAlignment="1">
      <alignment horizontal="right"/>
    </xf>
    <xf numFmtId="0" fontId="55" fillId="0" borderId="29" xfId="343" applyFont="1" applyFill="1" applyBorder="1" applyAlignment="1"/>
    <xf numFmtId="1" fontId="55" fillId="0" borderId="29" xfId="343" applyNumberFormat="1" applyFont="1" applyFill="1" applyBorder="1"/>
    <xf numFmtId="0" fontId="60" fillId="0" borderId="37" xfId="343" applyFont="1" applyFill="1" applyBorder="1" applyAlignment="1">
      <alignment horizontal="centerContinuous"/>
    </xf>
    <xf numFmtId="0" fontId="60" fillId="0" borderId="38" xfId="343" applyFont="1" applyFill="1" applyBorder="1" applyAlignment="1">
      <alignment horizontal="centerContinuous"/>
    </xf>
    <xf numFmtId="0" fontId="60" fillId="0" borderId="39" xfId="343" applyFont="1" applyFill="1" applyBorder="1" applyAlignment="1">
      <alignment horizontal="centerContinuous"/>
    </xf>
    <xf numFmtId="0" fontId="60" fillId="0" borderId="40" xfId="343" applyFont="1" applyFill="1" applyBorder="1" applyAlignment="1">
      <alignment horizontal="centerContinuous"/>
    </xf>
    <xf numFmtId="0" fontId="60" fillId="0" borderId="41" xfId="343" applyFont="1" applyFill="1" applyBorder="1" applyAlignment="1">
      <alignment horizontal="centerContinuous"/>
    </xf>
    <xf numFmtId="0" fontId="55" fillId="0" borderId="0" xfId="343" quotePrefix="1" applyFont="1" applyFill="1" applyBorder="1" applyAlignment="1"/>
    <xf numFmtId="0" fontId="56" fillId="0" borderId="0" xfId="343" applyFont="1" applyFill="1" applyBorder="1" applyAlignment="1"/>
    <xf numFmtId="0" fontId="56" fillId="0" borderId="18" xfId="343" applyFont="1" applyFill="1" applyBorder="1" applyAlignment="1">
      <alignment horizontal="right"/>
    </xf>
    <xf numFmtId="0" fontId="55" fillId="0" borderId="18" xfId="343" quotePrefix="1" applyNumberFormat="1" applyFont="1" applyFill="1" applyBorder="1" applyAlignment="1">
      <alignment horizontal="right"/>
    </xf>
    <xf numFmtId="0" fontId="55" fillId="0" borderId="18" xfId="343" quotePrefix="1" applyFont="1" applyFill="1" applyBorder="1" applyAlignment="1"/>
    <xf numFmtId="0" fontId="55" fillId="0" borderId="11" xfId="343" applyFont="1" applyFill="1" applyBorder="1" applyAlignment="1"/>
    <xf numFmtId="0" fontId="55" fillId="0" borderId="0" xfId="0" applyFont="1"/>
    <xf numFmtId="165" fontId="54" fillId="0" borderId="0" xfId="340" applyFont="1" applyAlignment="1" applyProtection="1">
      <alignment horizontal="left"/>
    </xf>
    <xf numFmtId="165" fontId="55" fillId="0" borderId="0" xfId="340" applyFont="1"/>
    <xf numFmtId="165" fontId="70" fillId="0" borderId="0" xfId="340" applyFont="1"/>
    <xf numFmtId="165" fontId="71" fillId="0" borderId="0" xfId="340" applyFont="1"/>
    <xf numFmtId="165" fontId="72" fillId="0" borderId="0" xfId="340" applyFont="1"/>
    <xf numFmtId="165" fontId="70" fillId="0" borderId="0" xfId="340" applyFont="1" applyAlignment="1">
      <alignment horizontal="centerContinuous"/>
    </xf>
    <xf numFmtId="165" fontId="73" fillId="0" borderId="0" xfId="340" applyFont="1" applyAlignment="1" applyProtection="1">
      <alignment horizontal="centerContinuous"/>
    </xf>
    <xf numFmtId="165" fontId="72" fillId="0" borderId="0" xfId="340" applyFont="1" applyAlignment="1">
      <alignment horizontal="centerContinuous"/>
    </xf>
    <xf numFmtId="165" fontId="72" fillId="0" borderId="29" xfId="340" applyFont="1" applyBorder="1"/>
    <xf numFmtId="165" fontId="57" fillId="0" borderId="0" xfId="340" applyFont="1" applyAlignment="1" applyProtection="1">
      <alignment horizontal="right"/>
    </xf>
    <xf numFmtId="165" fontId="73" fillId="0" borderId="0" xfId="340" applyFont="1" applyAlignment="1" applyProtection="1">
      <alignment horizontal="right"/>
    </xf>
    <xf numFmtId="165" fontId="72" fillId="0" borderId="15" xfId="340" applyFont="1" applyBorder="1"/>
    <xf numFmtId="165" fontId="57" fillId="0" borderId="15" xfId="340" applyFont="1" applyBorder="1" applyAlignment="1">
      <alignment horizontal="center"/>
    </xf>
    <xf numFmtId="165" fontId="74" fillId="0" borderId="0" xfId="340" applyFont="1" applyBorder="1" applyAlignment="1" applyProtection="1">
      <alignment horizontal="center" vertical="center"/>
    </xf>
    <xf numFmtId="165" fontId="57" fillId="0" borderId="20" xfId="340" applyFont="1" applyBorder="1" applyAlignment="1">
      <alignment horizontal="center"/>
    </xf>
    <xf numFmtId="165" fontId="57" fillId="0" borderId="20" xfId="340" applyFont="1" applyBorder="1" applyAlignment="1" applyProtection="1">
      <alignment horizontal="center" vertical="center"/>
    </xf>
    <xf numFmtId="165" fontId="74" fillId="0" borderId="0" xfId="340" applyFont="1" applyBorder="1" applyAlignment="1">
      <alignment vertical="center"/>
    </xf>
    <xf numFmtId="165" fontId="72" fillId="0" borderId="23" xfId="340" applyFont="1" applyBorder="1"/>
    <xf numFmtId="165" fontId="57" fillId="0" borderId="23" xfId="340" applyFont="1" applyBorder="1" applyAlignment="1" applyProtection="1">
      <alignment horizontal="center" vertical="center"/>
    </xf>
    <xf numFmtId="165" fontId="74" fillId="0" borderId="0" xfId="340" quotePrefix="1" applyFont="1" applyBorder="1" applyAlignment="1" applyProtection="1">
      <alignment horizontal="center" vertical="center"/>
    </xf>
    <xf numFmtId="165" fontId="76" fillId="0" borderId="23" xfId="340" applyFont="1" applyBorder="1" applyAlignment="1">
      <alignment horizontal="center" vertical="center"/>
    </xf>
    <xf numFmtId="165" fontId="76" fillId="0" borderId="43" xfId="340" quotePrefix="1" applyFont="1" applyBorder="1" applyAlignment="1" applyProtection="1">
      <alignment horizontal="center" vertical="center"/>
    </xf>
    <xf numFmtId="165" fontId="76" fillId="0" borderId="0" xfId="340" quotePrefix="1" applyFont="1" applyBorder="1" applyAlignment="1" applyProtection="1">
      <alignment horizontal="center" vertical="center"/>
    </xf>
    <xf numFmtId="165" fontId="72" fillId="0" borderId="0" xfId="340" applyFont="1" applyAlignment="1">
      <alignment horizontal="center" vertical="center"/>
    </xf>
    <xf numFmtId="165" fontId="54" fillId="0" borderId="20" xfId="340" applyFont="1" applyBorder="1"/>
    <xf numFmtId="170" fontId="73" fillId="0" borderId="0" xfId="340" applyNumberFormat="1" applyFont="1" applyBorder="1" applyProtection="1"/>
    <xf numFmtId="1" fontId="55" fillId="0" borderId="20" xfId="340" applyNumberFormat="1" applyFont="1" applyBorder="1"/>
    <xf numFmtId="170" fontId="72" fillId="0" borderId="0" xfId="340" applyNumberFormat="1" applyFont="1" applyBorder="1" applyProtection="1"/>
    <xf numFmtId="165" fontId="72" fillId="0" borderId="0" xfId="340" applyFont="1" applyBorder="1"/>
    <xf numFmtId="170" fontId="72" fillId="0" borderId="0" xfId="340" applyNumberFormat="1" applyFont="1" applyBorder="1" applyAlignment="1" applyProtection="1">
      <alignment horizontal="left"/>
    </xf>
    <xf numFmtId="4" fontId="72" fillId="0" borderId="0" xfId="340" applyNumberFormat="1" applyFont="1"/>
    <xf numFmtId="1" fontId="71" fillId="0" borderId="0" xfId="340" applyNumberFormat="1" applyFont="1"/>
    <xf numFmtId="165" fontId="54" fillId="0" borderId="0" xfId="341" applyFont="1" applyAlignment="1" applyProtection="1">
      <alignment horizontal="left"/>
    </xf>
    <xf numFmtId="165" fontId="55" fillId="0" borderId="0" xfId="341" applyFont="1"/>
    <xf numFmtId="165" fontId="54" fillId="0" borderId="0" xfId="341" applyFont="1" applyAlignment="1" applyProtection="1">
      <alignment horizontal="centerContinuous"/>
    </xf>
    <xf numFmtId="165" fontId="55" fillId="0" borderId="0" xfId="341" applyFont="1" applyAlignment="1">
      <alignment horizontal="centerContinuous"/>
    </xf>
    <xf numFmtId="165" fontId="57" fillId="0" borderId="0" xfId="341" applyFont="1" applyAlignment="1" applyProtection="1">
      <alignment horizontal="right"/>
    </xf>
    <xf numFmtId="165" fontId="60" fillId="0" borderId="15" xfId="341" applyFont="1" applyBorder="1"/>
    <xf numFmtId="165" fontId="57" fillId="0" borderId="39" xfId="341" applyFont="1" applyBorder="1" applyAlignment="1">
      <alignment horizontal="center"/>
    </xf>
    <xf numFmtId="165" fontId="57" fillId="0" borderId="44" xfId="341" applyFont="1" applyBorder="1" applyAlignment="1">
      <alignment vertical="center"/>
    </xf>
    <xf numFmtId="165" fontId="57" fillId="0" borderId="20" xfId="341" applyFont="1" applyBorder="1" applyAlignment="1">
      <alignment horizontal="center"/>
    </xf>
    <xf numFmtId="165" fontId="57" fillId="0" borderId="38" xfId="341" applyFont="1" applyBorder="1" applyAlignment="1" applyProtection="1">
      <alignment horizontal="center" vertical="center"/>
    </xf>
    <xf numFmtId="165" fontId="57" fillId="0" borderId="35" xfId="341" applyFont="1" applyBorder="1" applyAlignment="1" applyProtection="1">
      <alignment horizontal="centerContinuous" vertical="center"/>
    </xf>
    <xf numFmtId="165" fontId="60" fillId="0" borderId="23" xfId="341" applyFont="1" applyBorder="1"/>
    <xf numFmtId="165" fontId="57" fillId="0" borderId="40" xfId="341" applyFont="1" applyBorder="1" applyAlignment="1">
      <alignment horizontal="center"/>
    </xf>
    <xf numFmtId="165" fontId="57" fillId="0" borderId="22" xfId="341" applyFont="1" applyBorder="1" applyAlignment="1">
      <alignment vertical="center"/>
    </xf>
    <xf numFmtId="165" fontId="59" fillId="0" borderId="23" xfId="341" applyFont="1" applyBorder="1" applyAlignment="1">
      <alignment horizontal="center" vertical="center"/>
    </xf>
    <xf numFmtId="165" fontId="59" fillId="0" borderId="40" xfId="341" quotePrefix="1" applyFont="1" applyBorder="1" applyAlignment="1" applyProtection="1">
      <alignment horizontal="center" vertical="center"/>
    </xf>
    <xf numFmtId="165" fontId="59" fillId="0" borderId="22" xfId="341" applyFont="1" applyBorder="1" applyAlignment="1" applyProtection="1">
      <alignment horizontal="center" vertical="center"/>
    </xf>
    <xf numFmtId="165" fontId="59" fillId="0" borderId="22" xfId="341" quotePrefix="1" applyFont="1" applyBorder="1" applyAlignment="1" applyProtection="1">
      <alignment horizontal="center" vertical="center"/>
    </xf>
    <xf numFmtId="173" fontId="16" fillId="0" borderId="0" xfId="329" applyNumberFormat="1" applyFont="1"/>
    <xf numFmtId="165" fontId="55" fillId="0" borderId="0" xfId="341" applyFont="1" applyAlignment="1">
      <alignment horizontal="center" vertical="center"/>
    </xf>
    <xf numFmtId="165" fontId="54" fillId="0" borderId="15" xfId="341" applyFont="1" applyBorder="1" applyAlignment="1" applyProtection="1">
      <alignment horizontal="left"/>
    </xf>
    <xf numFmtId="1" fontId="55" fillId="0" borderId="20" xfId="341" applyNumberFormat="1" applyFont="1" applyBorder="1"/>
    <xf numFmtId="1" fontId="55" fillId="0" borderId="23" xfId="341" applyNumberFormat="1" applyFont="1" applyBorder="1"/>
    <xf numFmtId="165" fontId="54" fillId="0" borderId="0" xfId="342" applyFont="1" applyFill="1" applyAlignment="1">
      <alignment horizontal="left" vertical="center"/>
    </xf>
    <xf numFmtId="165" fontId="54" fillId="0" borderId="0" xfId="345" applyFont="1" applyFill="1" applyAlignment="1">
      <alignment horizontal="left" vertical="center"/>
    </xf>
    <xf numFmtId="165" fontId="54" fillId="0" borderId="0" xfId="345" applyFont="1" applyFill="1" applyAlignment="1">
      <alignment vertical="center"/>
    </xf>
    <xf numFmtId="165" fontId="55" fillId="0" borderId="0" xfId="345" applyFont="1" applyFill="1" applyAlignment="1">
      <alignment vertical="center"/>
    </xf>
    <xf numFmtId="165" fontId="54" fillId="0" borderId="0" xfId="345" applyFont="1" applyFill="1" applyAlignment="1" applyProtection="1">
      <alignment horizontal="centerContinuous" vertical="center"/>
      <protection locked="0"/>
    </xf>
    <xf numFmtId="165" fontId="54" fillId="0" borderId="0" xfId="345" applyFont="1" applyFill="1" applyAlignment="1">
      <alignment horizontal="centerContinuous" vertical="center"/>
    </xf>
    <xf numFmtId="165" fontId="54" fillId="0" borderId="0" xfId="345" applyFont="1" applyFill="1" applyBorder="1" applyAlignment="1">
      <alignment vertical="center"/>
    </xf>
    <xf numFmtId="165" fontId="57" fillId="0" borderId="0" xfId="345" applyFont="1" applyFill="1" applyAlignment="1">
      <alignment horizontal="right" vertical="center"/>
    </xf>
    <xf numFmtId="165" fontId="54" fillId="0" borderId="10" xfId="345" applyFont="1" applyFill="1" applyBorder="1" applyAlignment="1">
      <alignment vertical="center"/>
    </xf>
    <xf numFmtId="165" fontId="61" fillId="0" borderId="11" xfId="345" applyFont="1" applyFill="1" applyBorder="1" applyAlignment="1">
      <alignment vertical="center"/>
    </xf>
    <xf numFmtId="165" fontId="57" fillId="0" borderId="11" xfId="345" applyFont="1" applyFill="1" applyBorder="1" applyAlignment="1">
      <alignment vertical="center"/>
    </xf>
    <xf numFmtId="165" fontId="54" fillId="0" borderId="12" xfId="342" applyFont="1" applyFill="1" applyBorder="1" applyAlignment="1">
      <alignment horizontal="centerContinuous" vertical="center"/>
    </xf>
    <xf numFmtId="165" fontId="61" fillId="0" borderId="0" xfId="345" applyFont="1" applyFill="1" applyBorder="1" applyAlignment="1">
      <alignment horizontal="left" vertical="center"/>
    </xf>
    <xf numFmtId="165" fontId="61" fillId="0" borderId="18" xfId="345" applyFont="1" applyFill="1" applyBorder="1" applyAlignment="1">
      <alignment vertical="center"/>
    </xf>
    <xf numFmtId="165" fontId="61" fillId="0" borderId="0" xfId="345" applyFont="1" applyFill="1" applyBorder="1" applyAlignment="1">
      <alignment vertical="center"/>
    </xf>
    <xf numFmtId="165" fontId="54" fillId="0" borderId="21" xfId="342" applyFont="1" applyFill="1" applyBorder="1" applyAlignment="1">
      <alignment horizontal="left" vertical="center"/>
    </xf>
    <xf numFmtId="165" fontId="57" fillId="0" borderId="0" xfId="342" applyFont="1" applyFill="1" applyAlignment="1">
      <alignment horizontal="centerContinuous" vertical="center"/>
    </xf>
    <xf numFmtId="165" fontId="54" fillId="0" borderId="18" xfId="345" applyFont="1" applyFill="1" applyBorder="1" applyAlignment="1">
      <alignment horizontal="center" vertical="center"/>
    </xf>
    <xf numFmtId="165" fontId="54" fillId="0" borderId="0" xfId="345" applyFont="1" applyFill="1" applyBorder="1" applyAlignment="1">
      <alignment horizontal="center" vertical="center"/>
    </xf>
    <xf numFmtId="165" fontId="61" fillId="0" borderId="18" xfId="345" applyFont="1" applyFill="1" applyBorder="1" applyAlignment="1">
      <alignment horizontal="left" vertical="center"/>
    </xf>
    <xf numFmtId="165" fontId="57" fillId="0" borderId="21" xfId="342" applyFont="1" applyFill="1" applyBorder="1" applyAlignment="1">
      <alignment horizontal="left" vertical="center"/>
    </xf>
    <xf numFmtId="165" fontId="61" fillId="0" borderId="35" xfId="345" applyFont="1" applyFill="1" applyBorder="1" applyAlignment="1">
      <alignment vertical="center"/>
    </xf>
    <xf numFmtId="165" fontId="57" fillId="0" borderId="24" xfId="342" applyFont="1" applyFill="1" applyBorder="1" applyAlignment="1">
      <alignment horizontal="centerContinuous" vertical="center"/>
    </xf>
    <xf numFmtId="165" fontId="59" fillId="0" borderId="27" xfId="344" applyFont="1" applyFill="1" applyBorder="1" applyAlignment="1">
      <alignment horizontal="centerContinuous" vertical="center"/>
    </xf>
    <xf numFmtId="165" fontId="59" fillId="0" borderId="28" xfId="344" applyFont="1" applyFill="1" applyBorder="1" applyAlignment="1">
      <alignment horizontal="centerContinuous" vertical="center"/>
    </xf>
    <xf numFmtId="165" fontId="59" fillId="0" borderId="46" xfId="344" applyFont="1" applyFill="1" applyBorder="1" applyAlignment="1">
      <alignment horizontal="centerContinuous" vertical="center"/>
    </xf>
    <xf numFmtId="165" fontId="59" fillId="0" borderId="34" xfId="342" applyFont="1" applyFill="1" applyBorder="1" applyAlignment="1">
      <alignment horizontal="centerContinuous" vertical="center"/>
    </xf>
    <xf numFmtId="165" fontId="54" fillId="0" borderId="18" xfId="345" applyFont="1" applyFill="1" applyBorder="1" applyAlignment="1" applyProtection="1">
      <alignment horizontal="left"/>
    </xf>
    <xf numFmtId="165" fontId="54" fillId="0" borderId="0" xfId="345" applyFont="1" applyFill="1" applyBorder="1" applyAlignment="1" applyProtection="1">
      <alignment horizontal="left"/>
    </xf>
    <xf numFmtId="165" fontId="57" fillId="0" borderId="35" xfId="345" applyFont="1" applyFill="1" applyBorder="1" applyAlignment="1">
      <alignment horizontal="centerContinuous" vertical="center"/>
    </xf>
    <xf numFmtId="165" fontId="55" fillId="0" borderId="0" xfId="345" applyFont="1" applyFill="1"/>
    <xf numFmtId="165" fontId="54" fillId="0" borderId="18" xfId="345" quotePrefix="1" applyFont="1" applyFill="1" applyBorder="1" applyAlignment="1" applyProtection="1">
      <alignment horizontal="left"/>
    </xf>
    <xf numFmtId="165" fontId="54" fillId="0" borderId="0" xfId="345" quotePrefix="1" applyFont="1" applyFill="1" applyBorder="1" applyAlignment="1" applyProtection="1">
      <alignment horizontal="left"/>
    </xf>
    <xf numFmtId="165" fontId="57" fillId="0" borderId="0" xfId="342" applyFont="1" applyFill="1" applyBorder="1" applyAlignment="1" applyProtection="1">
      <alignment horizontal="right"/>
    </xf>
    <xf numFmtId="165" fontId="54" fillId="0" borderId="36" xfId="345" quotePrefix="1" applyFont="1" applyFill="1" applyBorder="1" applyAlignment="1" applyProtection="1">
      <alignment horizontal="left"/>
    </xf>
    <xf numFmtId="165" fontId="54" fillId="0" borderId="29" xfId="345" quotePrefix="1" applyFont="1" applyFill="1" applyBorder="1" applyAlignment="1" applyProtection="1">
      <alignment horizontal="left"/>
    </xf>
    <xf numFmtId="165" fontId="54" fillId="0" borderId="29" xfId="345" applyFont="1" applyFill="1" applyBorder="1" applyAlignment="1" applyProtection="1">
      <alignment horizontal="left"/>
    </xf>
    <xf numFmtId="165" fontId="57" fillId="0" borderId="37" xfId="345" applyFont="1" applyFill="1" applyBorder="1" applyAlignment="1">
      <alignment horizontal="centerContinuous" vertical="center"/>
    </xf>
    <xf numFmtId="165" fontId="55" fillId="0" borderId="18" xfId="345" quotePrefix="1" applyFont="1" applyFill="1" applyBorder="1" applyAlignment="1" applyProtection="1">
      <alignment horizontal="left"/>
    </xf>
    <xf numFmtId="165" fontId="55" fillId="0" borderId="0" xfId="345" quotePrefix="1" applyFont="1" applyFill="1" applyBorder="1" applyAlignment="1" applyProtection="1">
      <alignment horizontal="left"/>
    </xf>
    <xf numFmtId="1" fontId="55" fillId="0" borderId="0" xfId="345" applyNumberFormat="1" applyFont="1" applyFill="1" applyBorder="1"/>
    <xf numFmtId="165" fontId="60" fillId="0" borderId="38" xfId="345" applyFont="1" applyFill="1" applyBorder="1" applyAlignment="1">
      <alignment horizontal="centerContinuous"/>
    </xf>
    <xf numFmtId="165" fontId="55" fillId="0" borderId="36" xfId="345" quotePrefix="1" applyFont="1" applyFill="1" applyBorder="1" applyAlignment="1" applyProtection="1">
      <alignment horizontal="left"/>
    </xf>
    <xf numFmtId="165" fontId="55" fillId="0" borderId="29" xfId="345" quotePrefix="1" applyFont="1" applyFill="1" applyBorder="1" applyAlignment="1" applyProtection="1">
      <alignment horizontal="left"/>
    </xf>
    <xf numFmtId="165" fontId="60" fillId="0" borderId="40" xfId="345" applyFont="1" applyFill="1" applyBorder="1" applyAlignment="1">
      <alignment horizontal="centerContinuous"/>
    </xf>
    <xf numFmtId="165" fontId="55" fillId="0" borderId="0" xfId="345" applyFont="1" applyFill="1" applyBorder="1" applyAlignment="1">
      <alignment vertical="center"/>
    </xf>
    <xf numFmtId="1" fontId="55" fillId="0" borderId="11" xfId="345" applyNumberFormat="1" applyFont="1" applyFill="1" applyBorder="1"/>
    <xf numFmtId="165" fontId="60" fillId="0" borderId="39" xfId="345" applyFont="1" applyFill="1" applyBorder="1" applyAlignment="1">
      <alignment horizontal="centerContinuous"/>
    </xf>
    <xf numFmtId="165" fontId="55" fillId="0" borderId="18" xfId="345" applyFont="1" applyFill="1" applyBorder="1" applyAlignment="1" applyProtection="1">
      <alignment horizontal="left"/>
    </xf>
    <xf numFmtId="165" fontId="60" fillId="0" borderId="41" xfId="345" applyFont="1" applyFill="1" applyBorder="1" applyAlignment="1">
      <alignment horizontal="centerContinuous"/>
    </xf>
    <xf numFmtId="1" fontId="55" fillId="0" borderId="29" xfId="345" applyNumberFormat="1" applyFont="1" applyFill="1" applyBorder="1"/>
    <xf numFmtId="165" fontId="55" fillId="0" borderId="10" xfId="345" quotePrefix="1" applyFont="1" applyFill="1" applyBorder="1" applyAlignment="1" applyProtection="1">
      <alignment horizontal="left"/>
    </xf>
    <xf numFmtId="165" fontId="55" fillId="0" borderId="11" xfId="345" quotePrefix="1" applyFont="1" applyFill="1" applyBorder="1" applyAlignment="1" applyProtection="1">
      <alignment horizontal="left"/>
    </xf>
    <xf numFmtId="165" fontId="60" fillId="0" borderId="47" xfId="345" applyFont="1" applyFill="1" applyBorder="1" applyAlignment="1">
      <alignment horizontal="centerContinuous"/>
    </xf>
    <xf numFmtId="165" fontId="55" fillId="0" borderId="36" xfId="345" applyFont="1" applyFill="1" applyBorder="1" applyAlignment="1" applyProtection="1">
      <alignment horizontal="left"/>
    </xf>
    <xf numFmtId="165" fontId="55" fillId="0" borderId="29" xfId="345" applyFont="1" applyFill="1" applyBorder="1" applyAlignment="1" applyProtection="1">
      <alignment horizontal="left"/>
    </xf>
    <xf numFmtId="165" fontId="55" fillId="0" borderId="0" xfId="345" quotePrefix="1" applyFont="1" applyFill="1" applyBorder="1" applyAlignment="1" applyProtection="1">
      <alignment horizontal="left"/>
      <protection locked="0"/>
    </xf>
    <xf numFmtId="165" fontId="55" fillId="0" borderId="0" xfId="345" applyFont="1" applyFill="1" applyBorder="1" applyAlignment="1" applyProtection="1">
      <alignment horizontal="left"/>
      <protection locked="0"/>
    </xf>
    <xf numFmtId="165" fontId="55" fillId="0" borderId="29" xfId="345" quotePrefix="1" applyFont="1" applyFill="1" applyBorder="1" applyAlignment="1" applyProtection="1">
      <alignment horizontal="left"/>
      <protection locked="0"/>
    </xf>
    <xf numFmtId="170" fontId="66" fillId="0" borderId="0" xfId="342" applyNumberFormat="1" applyFont="1" applyFill="1" applyBorder="1" applyAlignment="1" applyProtection="1">
      <alignment horizontal="right" vertical="center"/>
    </xf>
    <xf numFmtId="165" fontId="82" fillId="0" borderId="0" xfId="345" applyFont="1" applyFill="1" applyAlignment="1">
      <alignment vertical="center"/>
    </xf>
    <xf numFmtId="1" fontId="55" fillId="0" borderId="20" xfId="346" applyNumberFormat="1" applyFont="1" applyBorder="1"/>
    <xf numFmtId="165" fontId="54" fillId="0" borderId="0" xfId="342" applyFont="1" applyFill="1" applyAlignment="1" applyProtection="1">
      <alignment horizontal="centerContinuous" vertical="center"/>
      <protection locked="0"/>
    </xf>
    <xf numFmtId="165" fontId="54" fillId="0" borderId="0" xfId="342" applyFont="1" applyFill="1" applyAlignment="1">
      <alignment horizontal="centerContinuous" vertical="center"/>
    </xf>
    <xf numFmtId="165" fontId="54" fillId="0" borderId="29" xfId="342" applyFont="1" applyFill="1" applyBorder="1" applyAlignment="1">
      <alignment vertical="center"/>
    </xf>
    <xf numFmtId="165" fontId="57" fillId="0" borderId="0" xfId="342" applyFont="1" applyFill="1" applyAlignment="1">
      <alignment horizontal="right" vertical="center"/>
    </xf>
    <xf numFmtId="165" fontId="54" fillId="0" borderId="48" xfId="342" applyFont="1" applyFill="1" applyBorder="1" applyAlignment="1">
      <alignment vertical="center"/>
    </xf>
    <xf numFmtId="165" fontId="57" fillId="0" borderId="0" xfId="342" applyFont="1" applyFill="1" applyBorder="1" applyAlignment="1">
      <alignment vertical="center"/>
    </xf>
    <xf numFmtId="165" fontId="54" fillId="0" borderId="12" xfId="342" applyFont="1" applyFill="1" applyBorder="1" applyAlignment="1">
      <alignment vertical="center"/>
    </xf>
    <xf numFmtId="165" fontId="54" fillId="0" borderId="18" xfId="342" applyFont="1" applyFill="1" applyBorder="1" applyAlignment="1">
      <alignment vertical="center"/>
    </xf>
    <xf numFmtId="165" fontId="54" fillId="0" borderId="0" xfId="342" applyFont="1" applyFill="1" applyBorder="1" applyAlignment="1">
      <alignment vertical="center"/>
    </xf>
    <xf numFmtId="165" fontId="54" fillId="0" borderId="18" xfId="342" applyFont="1" applyFill="1" applyBorder="1" applyAlignment="1">
      <alignment horizontal="center" vertical="center"/>
    </xf>
    <xf numFmtId="165" fontId="54" fillId="0" borderId="0" xfId="342" applyFont="1" applyFill="1" applyBorder="1" applyAlignment="1">
      <alignment horizontal="center" vertical="center"/>
    </xf>
    <xf numFmtId="165" fontId="54" fillId="0" borderId="18" xfId="342" applyFont="1" applyFill="1" applyBorder="1" applyAlignment="1">
      <alignment horizontal="left" vertical="center"/>
    </xf>
    <xf numFmtId="165" fontId="54" fillId="0" borderId="0" xfId="342" applyFont="1" applyFill="1" applyBorder="1" applyAlignment="1">
      <alignment horizontal="left" vertical="center"/>
    </xf>
    <xf numFmtId="165" fontId="54" fillId="0" borderId="35" xfId="342" applyFont="1" applyFill="1" applyBorder="1" applyAlignment="1">
      <alignment vertical="center"/>
    </xf>
    <xf numFmtId="165" fontId="57" fillId="0" borderId="0" xfId="342" applyFont="1" applyFill="1" applyBorder="1" applyAlignment="1">
      <alignment horizontal="centerContinuous" vertical="center"/>
    </xf>
    <xf numFmtId="165" fontId="57" fillId="0" borderId="20" xfId="342" applyFont="1" applyFill="1" applyBorder="1" applyAlignment="1">
      <alignment vertical="center"/>
    </xf>
    <xf numFmtId="165" fontId="57" fillId="0" borderId="21" xfId="342" applyFont="1" applyFill="1" applyBorder="1" applyAlignment="1">
      <alignment vertical="center"/>
    </xf>
    <xf numFmtId="165" fontId="57" fillId="0" borderId="35" xfId="342" applyFont="1" applyFill="1" applyBorder="1" applyAlignment="1">
      <alignment vertical="center"/>
    </xf>
    <xf numFmtId="165" fontId="59" fillId="0" borderId="27" xfId="342" applyFont="1" applyFill="1" applyBorder="1" applyAlignment="1">
      <alignment horizontal="centerContinuous" vertical="center"/>
    </xf>
    <xf numFmtId="165" fontId="59" fillId="0" borderId="28" xfId="342" applyFont="1" applyFill="1" applyBorder="1" applyAlignment="1">
      <alignment horizontal="centerContinuous" vertical="center"/>
    </xf>
    <xf numFmtId="165" fontId="59" fillId="0" borderId="43" xfId="342" applyFont="1" applyFill="1" applyBorder="1" applyAlignment="1">
      <alignment horizontal="centerContinuous" vertical="center"/>
    </xf>
    <xf numFmtId="165" fontId="59" fillId="0" borderId="49" xfId="342" applyFont="1" applyFill="1" applyBorder="1" applyAlignment="1">
      <alignment horizontal="center" vertical="center"/>
    </xf>
    <xf numFmtId="165" fontId="59" fillId="0" borderId="28" xfId="342" applyFont="1" applyFill="1" applyBorder="1" applyAlignment="1">
      <alignment horizontal="center" vertical="center"/>
    </xf>
    <xf numFmtId="165" fontId="59" fillId="0" borderId="50" xfId="342" applyFont="1" applyFill="1" applyBorder="1" applyAlignment="1">
      <alignment horizontal="center" vertical="center"/>
    </xf>
    <xf numFmtId="165" fontId="59" fillId="0" borderId="43" xfId="342" applyFont="1" applyFill="1" applyBorder="1" applyAlignment="1">
      <alignment horizontal="center" vertical="center"/>
    </xf>
    <xf numFmtId="165" fontId="59" fillId="0" borderId="51" xfId="342" applyFont="1" applyFill="1" applyBorder="1" applyAlignment="1">
      <alignment horizontal="center" vertical="center"/>
    </xf>
    <xf numFmtId="165" fontId="55" fillId="0" borderId="0" xfId="342" applyFont="1" applyFill="1" applyAlignment="1">
      <alignment horizontal="center" vertical="center"/>
    </xf>
    <xf numFmtId="165" fontId="54" fillId="0" borderId="10" xfId="342" applyFont="1" applyFill="1" applyBorder="1"/>
    <xf numFmtId="165" fontId="54" fillId="0" borderId="11" xfId="342" applyFont="1" applyFill="1" applyBorder="1"/>
    <xf numFmtId="165" fontId="54" fillId="0" borderId="11" xfId="342" applyFont="1" applyFill="1" applyBorder="1" applyAlignment="1" applyProtection="1">
      <alignment horizontal="left"/>
    </xf>
    <xf numFmtId="165" fontId="57" fillId="0" borderId="14" xfId="342" applyFont="1" applyFill="1" applyBorder="1" applyAlignment="1">
      <alignment horizontal="centerContinuous" vertical="center"/>
    </xf>
    <xf numFmtId="165" fontId="54" fillId="0" borderId="18" xfId="342" applyFont="1" applyFill="1" applyBorder="1"/>
    <xf numFmtId="165" fontId="54" fillId="0" borderId="0" xfId="342" applyFont="1" applyFill="1" applyBorder="1"/>
    <xf numFmtId="165" fontId="54" fillId="0" borderId="0" xfId="342" applyFont="1" applyFill="1" applyBorder="1" applyAlignment="1" applyProtection="1">
      <alignment horizontal="left"/>
    </xf>
    <xf numFmtId="165" fontId="54" fillId="0" borderId="36" xfId="342" applyFont="1" applyFill="1" applyBorder="1"/>
    <xf numFmtId="165" fontId="54" fillId="0" borderId="29" xfId="342" applyFont="1" applyFill="1" applyBorder="1"/>
    <xf numFmtId="165" fontId="54" fillId="0" borderId="29" xfId="342" applyFont="1" applyFill="1" applyBorder="1" applyAlignment="1" applyProtection="1">
      <alignment horizontal="left"/>
    </xf>
    <xf numFmtId="165" fontId="55" fillId="0" borderId="18" xfId="342" quotePrefix="1" applyFont="1" applyFill="1" applyBorder="1" applyAlignment="1" applyProtection="1">
      <alignment horizontal="left"/>
    </xf>
    <xf numFmtId="165" fontId="55" fillId="0" borderId="0" xfId="342" quotePrefix="1" applyFont="1" applyFill="1" applyBorder="1" applyAlignment="1" applyProtection="1">
      <alignment horizontal="left"/>
    </xf>
    <xf numFmtId="165" fontId="55" fillId="0" borderId="0" xfId="342" applyFont="1" applyFill="1" applyBorder="1" applyAlignment="1" applyProtection="1">
      <alignment horizontal="left"/>
    </xf>
    <xf numFmtId="165" fontId="60" fillId="0" borderId="12" xfId="342" applyFont="1" applyFill="1" applyBorder="1" applyAlignment="1">
      <alignment horizontal="centerContinuous" vertical="center"/>
    </xf>
    <xf numFmtId="165" fontId="55" fillId="0" borderId="18" xfId="342" applyFont="1" applyFill="1" applyBorder="1" applyAlignment="1" applyProtection="1">
      <alignment horizontal="left"/>
    </xf>
    <xf numFmtId="165" fontId="60" fillId="0" borderId="0" xfId="342" applyFont="1" applyFill="1" applyBorder="1" applyAlignment="1">
      <alignment horizontal="centerContinuous" vertical="center"/>
    </xf>
    <xf numFmtId="165" fontId="55" fillId="0" borderId="36" xfId="342" applyFont="1" applyFill="1" applyBorder="1" applyAlignment="1" applyProtection="1">
      <alignment horizontal="left"/>
    </xf>
    <xf numFmtId="165" fontId="55" fillId="0" borderId="29" xfId="342" applyFont="1" applyFill="1" applyBorder="1" applyAlignment="1" applyProtection="1">
      <alignment horizontal="left"/>
    </xf>
    <xf numFmtId="165" fontId="60" fillId="0" borderId="29" xfId="342" applyFont="1" applyFill="1" applyBorder="1" applyAlignment="1">
      <alignment horizontal="centerContinuous" vertical="center"/>
    </xf>
    <xf numFmtId="165" fontId="55" fillId="0" borderId="0" xfId="342" applyFont="1" applyFill="1" applyBorder="1" applyAlignment="1">
      <alignment vertical="center"/>
    </xf>
    <xf numFmtId="165" fontId="60" fillId="0" borderId="24" xfId="342" applyFont="1" applyFill="1" applyBorder="1" applyAlignment="1">
      <alignment horizontal="centerContinuous" vertical="center"/>
    </xf>
    <xf numFmtId="165" fontId="60" fillId="0" borderId="37" xfId="342" applyFont="1" applyFill="1" applyBorder="1" applyAlignment="1">
      <alignment horizontal="centerContinuous" vertical="center"/>
    </xf>
    <xf numFmtId="165" fontId="66" fillId="0" borderId="10" xfId="342" quotePrefix="1" applyFont="1" applyFill="1" applyBorder="1" applyAlignment="1" applyProtection="1">
      <alignment horizontal="left"/>
    </xf>
    <xf numFmtId="165" fontId="55" fillId="0" borderId="11" xfId="342" quotePrefix="1" applyFont="1" applyFill="1" applyBorder="1" applyAlignment="1" applyProtection="1">
      <alignment horizontal="left"/>
    </xf>
    <xf numFmtId="1" fontId="55" fillId="0" borderId="11" xfId="342" applyNumberFormat="1" applyFont="1" applyFill="1" applyBorder="1"/>
    <xf numFmtId="165" fontId="60" fillId="0" borderId="11" xfId="342" applyFont="1" applyFill="1" applyBorder="1" applyAlignment="1">
      <alignment horizontal="centerContinuous" vertical="center"/>
    </xf>
    <xf numFmtId="165" fontId="60" fillId="0" borderId="14" xfId="342" applyFont="1" applyFill="1" applyBorder="1" applyAlignment="1">
      <alignment horizontal="centerContinuous" vertical="center"/>
    </xf>
    <xf numFmtId="165" fontId="55" fillId="0" borderId="10" xfId="342" quotePrefix="1" applyFont="1" applyFill="1" applyBorder="1" applyAlignment="1" applyProtection="1">
      <alignment horizontal="left"/>
    </xf>
    <xf numFmtId="165" fontId="55" fillId="0" borderId="11" xfId="342" applyFont="1" applyFill="1" applyBorder="1" applyAlignment="1" applyProtection="1">
      <alignment horizontal="left"/>
    </xf>
    <xf numFmtId="165" fontId="55" fillId="0" borderId="36" xfId="342" quotePrefix="1" applyFont="1" applyFill="1" applyBorder="1" applyAlignment="1" applyProtection="1">
      <alignment horizontal="left"/>
    </xf>
    <xf numFmtId="165" fontId="68" fillId="0" borderId="0" xfId="342" applyFont="1" applyFill="1" applyAlignment="1">
      <alignment vertical="center"/>
    </xf>
    <xf numFmtId="165" fontId="66" fillId="0" borderId="0" xfId="342" applyFont="1" applyFill="1" applyAlignment="1">
      <alignment vertical="center"/>
    </xf>
    <xf numFmtId="1" fontId="55" fillId="0" borderId="10" xfId="343" applyNumberFormat="1" applyFont="1" applyFill="1" applyBorder="1"/>
    <xf numFmtId="0" fontId="55" fillId="0" borderId="10" xfId="343" quotePrefix="1" applyFont="1" applyFill="1" applyBorder="1" applyAlignment="1">
      <alignment horizontal="right"/>
    </xf>
    <xf numFmtId="1" fontId="55" fillId="0" borderId="11" xfId="340" applyNumberFormat="1" applyFont="1" applyBorder="1"/>
    <xf numFmtId="165" fontId="59" fillId="0" borderId="52" xfId="342" applyFont="1" applyFill="1" applyBorder="1" applyAlignment="1">
      <alignment horizontal="center" vertical="center"/>
    </xf>
    <xf numFmtId="170" fontId="66" fillId="0" borderId="0" xfId="343" applyNumberFormat="1" applyFont="1" applyFill="1" applyBorder="1" applyAlignment="1" applyProtection="1">
      <alignment horizontal="right" vertical="center"/>
    </xf>
    <xf numFmtId="170" fontId="66" fillId="0" borderId="29" xfId="343" applyNumberFormat="1" applyFont="1" applyFill="1" applyBorder="1" applyAlignment="1" applyProtection="1">
      <alignment horizontal="right" vertical="center"/>
    </xf>
    <xf numFmtId="165" fontId="54" fillId="0" borderId="0" xfId="339" applyFont="1" applyAlignment="1" applyProtection="1">
      <alignment horizontal="left"/>
    </xf>
    <xf numFmtId="0" fontId="54" fillId="0" borderId="0" xfId="449" applyFont="1" applyAlignment="1"/>
    <xf numFmtId="3" fontId="55" fillId="0" borderId="0" xfId="449" applyNumberFormat="1" applyFont="1" applyAlignment="1"/>
    <xf numFmtId="3" fontId="55" fillId="0" borderId="0" xfId="449" applyNumberFormat="1" applyFont="1"/>
    <xf numFmtId="0" fontId="43" fillId="0" borderId="0" xfId="449" applyFont="1"/>
    <xf numFmtId="0" fontId="55" fillId="0" borderId="0" xfId="449" quotePrefix="1" applyFont="1" applyAlignment="1"/>
    <xf numFmtId="0" fontId="54" fillId="0" borderId="0" xfId="449" applyFont="1" applyAlignment="1">
      <alignment horizontal="centerContinuous" vertical="center"/>
    </xf>
    <xf numFmtId="0" fontId="55" fillId="0" borderId="0" xfId="449" quotePrefix="1" applyFont="1" applyAlignment="1">
      <alignment horizontal="centerContinuous"/>
    </xf>
    <xf numFmtId="3" fontId="55" fillId="0" borderId="0" xfId="449" applyNumberFormat="1" applyFont="1" applyAlignment="1">
      <alignment horizontal="centerContinuous"/>
    </xf>
    <xf numFmtId="0" fontId="55" fillId="0" borderId="0" xfId="449" applyFont="1"/>
    <xf numFmtId="3" fontId="55" fillId="0" borderId="29" xfId="449" applyNumberFormat="1" applyFont="1" applyBorder="1"/>
    <xf numFmtId="3" fontId="54" fillId="0" borderId="0" xfId="449" applyNumberFormat="1" applyFont="1" applyAlignment="1">
      <alignment horizontal="centerContinuous"/>
    </xf>
    <xf numFmtId="3" fontId="57" fillId="0" borderId="0" xfId="449" applyNumberFormat="1" applyFont="1" applyAlignment="1">
      <alignment horizontal="centerContinuous"/>
    </xf>
    <xf numFmtId="0" fontId="60" fillId="0" borderId="15" xfId="449" applyFont="1" applyBorder="1"/>
    <xf numFmtId="3" fontId="57" fillId="0" borderId="29" xfId="449" applyNumberFormat="1" applyFont="1" applyBorder="1" applyAlignment="1">
      <alignment horizontal="centerContinuous" vertical="top"/>
    </xf>
    <xf numFmtId="3" fontId="57" fillId="0" borderId="28" xfId="449" applyNumberFormat="1" applyFont="1" applyBorder="1" applyAlignment="1">
      <alignment horizontal="centerContinuous"/>
    </xf>
    <xf numFmtId="3" fontId="57" fillId="0" borderId="46" xfId="449" applyNumberFormat="1" applyFont="1" applyBorder="1" applyAlignment="1">
      <alignment horizontal="centerContinuous"/>
    </xf>
    <xf numFmtId="0" fontId="57" fillId="0" borderId="20" xfId="449" applyFont="1" applyBorder="1" applyAlignment="1">
      <alignment horizontal="center"/>
    </xf>
    <xf numFmtId="3" fontId="57" fillId="0" borderId="35" xfId="449" applyNumberFormat="1" applyFont="1" applyBorder="1" applyAlignment="1">
      <alignment horizontal="center"/>
    </xf>
    <xf numFmtId="3" fontId="57" fillId="0" borderId="35" xfId="449" quotePrefix="1" applyNumberFormat="1" applyFont="1" applyBorder="1" applyAlignment="1">
      <alignment horizontal="center"/>
    </xf>
    <xf numFmtId="0" fontId="57" fillId="0" borderId="23" xfId="449" applyFont="1" applyBorder="1"/>
    <xf numFmtId="0" fontId="61" fillId="0" borderId="0" xfId="449" applyFont="1"/>
    <xf numFmtId="0" fontId="59" fillId="0" borderId="23" xfId="449" quotePrefix="1" applyFont="1" applyBorder="1" applyAlignment="1">
      <alignment horizontal="center" vertical="center"/>
    </xf>
    <xf numFmtId="0" fontId="59" fillId="0" borderId="43" xfId="449" quotePrefix="1" applyFont="1" applyBorder="1" applyAlignment="1">
      <alignment horizontal="center" vertical="center"/>
    </xf>
    <xf numFmtId="3" fontId="59" fillId="0" borderId="46" xfId="449" quotePrefix="1" applyNumberFormat="1" applyFont="1" applyBorder="1" applyAlignment="1">
      <alignment horizontal="center" vertical="center"/>
    </xf>
    <xf numFmtId="0" fontId="43" fillId="0" borderId="0" xfId="449" applyFont="1" applyAlignment="1">
      <alignment horizontal="center" vertical="center"/>
    </xf>
    <xf numFmtId="0" fontId="54" fillId="0" borderId="23" xfId="449" applyFont="1" applyBorder="1"/>
    <xf numFmtId="0" fontId="54" fillId="0" borderId="43" xfId="449" applyFont="1" applyBorder="1"/>
    <xf numFmtId="3" fontId="61" fillId="0" borderId="0" xfId="449" applyNumberFormat="1" applyFont="1" applyBorder="1"/>
    <xf numFmtId="0" fontId="54" fillId="0" borderId="15" xfId="449" applyFont="1" applyBorder="1"/>
    <xf numFmtId="0" fontId="54" fillId="0" borderId="23" xfId="449" quotePrefix="1" applyFont="1" applyBorder="1"/>
    <xf numFmtId="0" fontId="54" fillId="0" borderId="20" xfId="449" applyFont="1" applyBorder="1"/>
    <xf numFmtId="0" fontId="55" fillId="0" borderId="20" xfId="449" quotePrefix="1" applyFont="1" applyBorder="1"/>
    <xf numFmtId="0" fontId="60" fillId="0" borderId="20" xfId="449" quotePrefix="1" applyFont="1" applyBorder="1"/>
    <xf numFmtId="0" fontId="55" fillId="0" borderId="23" xfId="449" applyFont="1" applyBorder="1"/>
    <xf numFmtId="165" fontId="61" fillId="0" borderId="0" xfId="339" applyFont="1" applyAlignment="1" applyProtection="1">
      <alignment horizontal="left"/>
    </xf>
    <xf numFmtId="165" fontId="43" fillId="0" borderId="0" xfId="339" applyFont="1"/>
    <xf numFmtId="165" fontId="54" fillId="0" borderId="0" xfId="339" applyFont="1" applyAlignment="1" applyProtection="1">
      <alignment horizontal="centerContinuous"/>
    </xf>
    <xf numFmtId="165" fontId="61" fillId="0" borderId="0" xfId="339" applyFont="1" applyAlignment="1" applyProtection="1">
      <alignment horizontal="centerContinuous"/>
    </xf>
    <xf numFmtId="165" fontId="57" fillId="0" borderId="0" xfId="339" applyFont="1" applyAlignment="1" applyProtection="1">
      <alignment horizontal="right"/>
    </xf>
    <xf numFmtId="165" fontId="55" fillId="0" borderId="16" xfId="339" applyFont="1" applyBorder="1"/>
    <xf numFmtId="0" fontId="54" fillId="0" borderId="0" xfId="449" quotePrefix="1" applyFont="1" applyFill="1" applyBorder="1"/>
    <xf numFmtId="165" fontId="61" fillId="0" borderId="0" xfId="339" applyFont="1" applyFill="1"/>
    <xf numFmtId="165" fontId="43" fillId="0" borderId="0" xfId="339" applyFont="1" applyFill="1"/>
    <xf numFmtId="165" fontId="57" fillId="0" borderId="21" xfId="339" applyFont="1" applyBorder="1" applyAlignment="1" applyProtection="1">
      <alignment horizontal="center"/>
    </xf>
    <xf numFmtId="165" fontId="57" fillId="0" borderId="17" xfId="339" applyFont="1" applyBorder="1" applyAlignment="1" applyProtection="1">
      <alignment horizontal="center"/>
    </xf>
    <xf numFmtId="165" fontId="57" fillId="0" borderId="35" xfId="339" applyFont="1" applyBorder="1" applyAlignment="1" applyProtection="1">
      <alignment horizontal="center"/>
    </xf>
    <xf numFmtId="165" fontId="57" fillId="0" borderId="35" xfId="339" applyFont="1" applyBorder="1" applyAlignment="1" applyProtection="1">
      <alignment horizontal="left"/>
    </xf>
    <xf numFmtId="165" fontId="57" fillId="0" borderId="15" xfId="339" applyFont="1" applyBorder="1" applyAlignment="1" applyProtection="1">
      <alignment horizontal="left"/>
    </xf>
    <xf numFmtId="165" fontId="54" fillId="0" borderId="25" xfId="339" applyFont="1" applyBorder="1"/>
    <xf numFmtId="165" fontId="57" fillId="0" borderId="26" xfId="339" applyFont="1" applyBorder="1" applyAlignment="1">
      <alignment horizontal="center"/>
    </xf>
    <xf numFmtId="0" fontId="57" fillId="0" borderId="22" xfId="339" quotePrefix="1" applyNumberFormat="1" applyFont="1" applyBorder="1" applyAlignment="1" applyProtection="1">
      <alignment horizontal="center"/>
    </xf>
    <xf numFmtId="165" fontId="57" fillId="0" borderId="23" xfId="339" quotePrefix="1" applyFont="1" applyBorder="1" applyAlignment="1" applyProtection="1">
      <alignment horizontal="center"/>
    </xf>
    <xf numFmtId="165" fontId="59" fillId="0" borderId="56" xfId="339" applyFont="1" applyBorder="1" applyAlignment="1" applyProtection="1">
      <alignment horizontal="center" vertical="center"/>
    </xf>
    <xf numFmtId="165" fontId="59" fillId="0" borderId="40" xfId="339" applyFont="1" applyBorder="1" applyAlignment="1" applyProtection="1">
      <alignment horizontal="center" vertical="center"/>
    </xf>
    <xf numFmtId="165" fontId="59" fillId="0" borderId="26" xfId="339" applyFont="1" applyBorder="1" applyAlignment="1" applyProtection="1">
      <alignment horizontal="center" vertical="center"/>
    </xf>
    <xf numFmtId="165" fontId="59" fillId="0" borderId="22" xfId="339" applyFont="1" applyBorder="1" applyAlignment="1" applyProtection="1">
      <alignment horizontal="center" vertical="center"/>
    </xf>
    <xf numFmtId="165" fontId="59" fillId="0" borderId="0" xfId="339" applyFont="1"/>
    <xf numFmtId="165" fontId="54" fillId="0" borderId="0" xfId="339" applyFont="1" applyFill="1"/>
    <xf numFmtId="165" fontId="63" fillId="0" borderId="0" xfId="339" applyFont="1" applyFill="1"/>
    <xf numFmtId="165" fontId="59" fillId="0" borderId="0" xfId="339" applyFont="1" applyFill="1"/>
    <xf numFmtId="165" fontId="55" fillId="0" borderId="21" xfId="339" quotePrefix="1" applyFont="1" applyBorder="1" applyAlignment="1" applyProtection="1">
      <alignment horizontal="left"/>
    </xf>
    <xf numFmtId="165" fontId="54" fillId="0" borderId="0" xfId="339" quotePrefix="1" applyFont="1" applyFill="1" applyBorder="1" applyAlignment="1" applyProtection="1">
      <alignment horizontal="left"/>
    </xf>
    <xf numFmtId="165" fontId="61" fillId="0" borderId="0" xfId="339" applyFont="1"/>
    <xf numFmtId="167" fontId="55" fillId="0" borderId="20" xfId="339" applyNumberFormat="1" applyFont="1" applyFill="1" applyBorder="1" applyProtection="1"/>
    <xf numFmtId="165" fontId="55" fillId="0" borderId="25" xfId="339" applyFont="1" applyBorder="1"/>
    <xf numFmtId="169" fontId="66" fillId="25" borderId="20" xfId="340" applyNumberFormat="1" applyFont="1" applyFill="1" applyBorder="1" applyAlignment="1" applyProtection="1"/>
    <xf numFmtId="169" fontId="66" fillId="25" borderId="23" xfId="340" applyNumberFormat="1" applyFont="1" applyFill="1" applyBorder="1" applyAlignment="1" applyProtection="1"/>
    <xf numFmtId="168" fontId="64" fillId="25" borderId="0" xfId="341" applyNumberFormat="1" applyFont="1" applyFill="1" applyBorder="1" applyAlignment="1" applyProtection="1"/>
    <xf numFmtId="168" fontId="66" fillId="25" borderId="18" xfId="341" applyNumberFormat="1" applyFont="1" applyFill="1" applyBorder="1" applyAlignment="1" applyProtection="1"/>
    <xf numFmtId="168" fontId="66" fillId="25" borderId="36" xfId="341" applyNumberFormat="1" applyFont="1" applyFill="1" applyBorder="1" applyAlignment="1" applyProtection="1"/>
    <xf numFmtId="172" fontId="66" fillId="0" borderId="11" xfId="342" applyNumberFormat="1" applyFont="1" applyFill="1" applyBorder="1" applyAlignment="1" applyProtection="1">
      <alignment vertical="center"/>
    </xf>
    <xf numFmtId="172" fontId="66" fillId="0" borderId="14" xfId="342" applyNumberFormat="1" applyFont="1" applyFill="1" applyBorder="1" applyAlignment="1" applyProtection="1">
      <alignment vertical="center"/>
    </xf>
    <xf numFmtId="172" fontId="66" fillId="0" borderId="11" xfId="343" applyNumberFormat="1" applyFont="1" applyFill="1" applyBorder="1" applyAlignment="1" applyProtection="1">
      <alignment vertical="center"/>
    </xf>
    <xf numFmtId="172" fontId="66" fillId="0" borderId="14" xfId="343" applyNumberFormat="1" applyFont="1" applyFill="1" applyBorder="1" applyAlignment="1" applyProtection="1">
      <alignment vertical="center"/>
    </xf>
    <xf numFmtId="172" fontId="66" fillId="0" borderId="11" xfId="345" applyNumberFormat="1" applyFont="1" applyFill="1" applyBorder="1" applyAlignment="1" applyProtection="1">
      <alignment vertical="center"/>
    </xf>
    <xf numFmtId="172" fontId="66" fillId="0" borderId="14" xfId="345" applyNumberFormat="1" applyFont="1" applyFill="1" applyBorder="1" applyAlignment="1" applyProtection="1">
      <alignment vertical="center"/>
    </xf>
    <xf numFmtId="0" fontId="86" fillId="0" borderId="0" xfId="0" applyFont="1" applyAlignment="1"/>
    <xf numFmtId="0" fontId="77" fillId="0" borderId="0" xfId="0" applyFont="1"/>
    <xf numFmtId="0" fontId="89" fillId="0" borderId="0" xfId="0" applyFont="1"/>
    <xf numFmtId="165" fontId="54" fillId="0" borderId="0" xfId="451" applyFont="1" applyAlignment="1">
      <alignment horizontal="centerContinuous"/>
    </xf>
    <xf numFmtId="165" fontId="55" fillId="0" borderId="0" xfId="451" applyFont="1" applyAlignment="1">
      <alignment horizontal="centerContinuous"/>
    </xf>
    <xf numFmtId="165" fontId="55" fillId="0" borderId="0" xfId="451" applyFont="1" applyAlignment="1"/>
    <xf numFmtId="165" fontId="55" fillId="0" borderId="0" xfId="451" applyFont="1"/>
    <xf numFmtId="165" fontId="55" fillId="0" borderId="0" xfId="451" applyFont="1" applyAlignment="1" applyProtection="1">
      <alignment horizontal="centerContinuous"/>
    </xf>
    <xf numFmtId="165" fontId="55" fillId="0" borderId="0" xfId="451" applyFont="1" applyAlignment="1">
      <alignment horizontal="right"/>
    </xf>
    <xf numFmtId="165" fontId="55" fillId="0" borderId="0" xfId="451" applyFont="1" applyAlignment="1" applyProtection="1">
      <alignment horizontal="right"/>
    </xf>
    <xf numFmtId="165" fontId="54" fillId="0" borderId="0" xfId="451" applyFont="1" applyAlignment="1" applyProtection="1">
      <alignment horizontal="left"/>
    </xf>
    <xf numFmtId="165" fontId="55" fillId="0" borderId="0" xfId="451" applyFont="1" applyAlignment="1" applyProtection="1">
      <alignment horizontal="left"/>
    </xf>
    <xf numFmtId="0" fontId="55" fillId="0" borderId="0" xfId="0" applyFont="1" applyAlignment="1" applyProtection="1">
      <alignment horizontal="right"/>
    </xf>
    <xf numFmtId="0" fontId="55" fillId="0" borderId="0" xfId="0" applyFont="1" applyAlignment="1" applyProtection="1">
      <alignment horizontal="left"/>
    </xf>
    <xf numFmtId="165" fontId="54" fillId="0" borderId="0" xfId="451" applyFont="1"/>
    <xf numFmtId="0" fontId="73" fillId="0" borderId="0" xfId="0" applyFont="1" applyAlignment="1" applyProtection="1">
      <alignment horizontal="left"/>
    </xf>
    <xf numFmtId="0" fontId="72" fillId="0" borderId="0" xfId="0" applyFont="1"/>
    <xf numFmtId="165" fontId="55" fillId="0" borderId="0" xfId="451" applyFont="1" applyFill="1"/>
    <xf numFmtId="0" fontId="55" fillId="0" borderId="0" xfId="0" applyFont="1" applyFill="1" applyAlignment="1" applyProtection="1">
      <alignment horizontal="right"/>
    </xf>
    <xf numFmtId="0" fontId="73" fillId="0" borderId="0" xfId="0" applyFont="1"/>
    <xf numFmtId="0" fontId="72" fillId="0" borderId="0" xfId="0" applyFont="1" applyAlignment="1" applyProtection="1">
      <alignment horizontal="left"/>
    </xf>
    <xf numFmtId="165" fontId="72" fillId="0" borderId="0" xfId="451" applyFont="1"/>
    <xf numFmtId="0" fontId="72" fillId="0" borderId="0" xfId="0" applyFont="1" applyAlignment="1" applyProtection="1">
      <alignment horizontal="right"/>
    </xf>
    <xf numFmtId="0" fontId="73" fillId="0" borderId="0" xfId="0" applyFont="1" applyFill="1" applyAlignment="1" applyProtection="1">
      <alignment horizontal="left"/>
    </xf>
    <xf numFmtId="172" fontId="64" fillId="0" borderId="10" xfId="343" applyNumberFormat="1" applyFont="1" applyFill="1" applyBorder="1" applyAlignment="1" applyProtection="1">
      <alignment vertical="center"/>
    </xf>
    <xf numFmtId="168" fontId="54" fillId="0" borderId="0" xfId="343" applyNumberFormat="1" applyFont="1" applyFill="1" applyBorder="1" applyAlignment="1" applyProtection="1">
      <alignment vertical="center"/>
    </xf>
    <xf numFmtId="168" fontId="54" fillId="0" borderId="14" xfId="343" applyNumberFormat="1" applyFont="1" applyFill="1" applyBorder="1" applyAlignment="1" applyProtection="1">
      <alignment vertical="center"/>
    </xf>
    <xf numFmtId="172" fontId="64" fillId="0" borderId="0" xfId="343" applyNumberFormat="1" applyFont="1" applyFill="1" applyBorder="1" applyAlignment="1" applyProtection="1">
      <alignment vertical="center"/>
    </xf>
    <xf numFmtId="168" fontId="54" fillId="0" borderId="35" xfId="343" applyNumberFormat="1" applyFont="1" applyFill="1" applyBorder="1" applyAlignment="1" applyProtection="1">
      <alignment vertical="center"/>
    </xf>
    <xf numFmtId="170" fontId="64" fillId="0" borderId="0" xfId="343" applyNumberFormat="1" applyFont="1" applyFill="1" applyBorder="1" applyAlignment="1" applyProtection="1">
      <alignment horizontal="right" vertical="center"/>
    </xf>
    <xf numFmtId="170" fontId="64" fillId="0" borderId="35" xfId="343" applyNumberFormat="1" applyFont="1" applyFill="1" applyBorder="1" applyAlignment="1" applyProtection="1">
      <alignment horizontal="right" vertical="center"/>
    </xf>
    <xf numFmtId="170" fontId="64" fillId="0" borderId="29" xfId="343" applyNumberFormat="1" applyFont="1" applyFill="1" applyBorder="1" applyAlignment="1" applyProtection="1">
      <alignment horizontal="right" vertical="center"/>
    </xf>
    <xf numFmtId="170" fontId="64" fillId="0" borderId="37" xfId="343" applyNumberFormat="1" applyFont="1" applyFill="1" applyBorder="1" applyAlignment="1" applyProtection="1">
      <alignment horizontal="right" vertical="center"/>
    </xf>
    <xf numFmtId="172" fontId="66" fillId="0" borderId="35" xfId="343" applyNumberFormat="1" applyFont="1" applyFill="1" applyBorder="1" applyAlignment="1" applyProtection="1">
      <alignment vertical="center"/>
    </xf>
    <xf numFmtId="170" fontId="66" fillId="0" borderId="35" xfId="343" applyNumberFormat="1" applyFont="1" applyFill="1" applyBorder="1" applyAlignment="1" applyProtection="1">
      <alignment horizontal="right" vertical="center"/>
    </xf>
    <xf numFmtId="170" fontId="66" fillId="0" borderId="37" xfId="343" applyNumberFormat="1" applyFont="1" applyFill="1" applyBorder="1" applyAlignment="1" applyProtection="1">
      <alignment horizontal="right" vertical="center"/>
    </xf>
    <xf numFmtId="170" fontId="66" fillId="0" borderId="36" xfId="343" applyNumberFormat="1" applyFont="1" applyFill="1" applyBorder="1" applyAlignment="1" applyProtection="1">
      <alignment horizontal="right" vertical="center"/>
    </xf>
    <xf numFmtId="172" fontId="66" fillId="0" borderId="10" xfId="343" applyNumberFormat="1" applyFont="1" applyFill="1" applyBorder="1" applyAlignment="1" applyProtection="1">
      <alignment vertical="center"/>
    </xf>
    <xf numFmtId="171" fontId="64" fillId="0" borderId="0" xfId="342" applyNumberFormat="1" applyFont="1" applyFill="1" applyBorder="1" applyAlignment="1" applyProtection="1">
      <alignment vertical="center"/>
    </xf>
    <xf numFmtId="171" fontId="64" fillId="0" borderId="14" xfId="342" applyNumberFormat="1" applyFont="1" applyFill="1" applyBorder="1" applyAlignment="1" applyProtection="1">
      <alignment vertical="center"/>
    </xf>
    <xf numFmtId="171" fontId="64" fillId="0" borderId="18" xfId="342" applyNumberFormat="1" applyFont="1" applyFill="1" applyBorder="1" applyAlignment="1" applyProtection="1">
      <alignment vertical="center"/>
    </xf>
    <xf numFmtId="172" fontId="64" fillId="0" borderId="0" xfId="342" applyNumberFormat="1" applyFont="1" applyFill="1" applyBorder="1" applyAlignment="1" applyProtection="1">
      <alignment vertical="center"/>
    </xf>
    <xf numFmtId="172" fontId="64" fillId="0" borderId="35" xfId="342" applyNumberFormat="1" applyFont="1" applyFill="1" applyBorder="1" applyAlignment="1" applyProtection="1">
      <alignment vertical="center"/>
    </xf>
    <xf numFmtId="172" fontId="64" fillId="0" borderId="18" xfId="342" applyNumberFormat="1" applyFont="1" applyFill="1" applyBorder="1" applyAlignment="1" applyProtection="1">
      <alignment vertical="center"/>
    </xf>
    <xf numFmtId="170" fontId="64" fillId="0" borderId="18" xfId="342" applyNumberFormat="1" applyFont="1" applyFill="1" applyBorder="1" applyAlignment="1" applyProtection="1">
      <alignment horizontal="right" vertical="center"/>
    </xf>
    <xf numFmtId="170" fontId="64" fillId="0" borderId="0" xfId="342" applyNumberFormat="1" applyFont="1" applyFill="1" applyBorder="1" applyAlignment="1" applyProtection="1">
      <alignment horizontal="right" vertical="center"/>
    </xf>
    <xf numFmtId="170" fontId="64" fillId="0" borderId="35" xfId="342" applyNumberFormat="1" applyFont="1" applyFill="1" applyBorder="1" applyAlignment="1" applyProtection="1">
      <alignment horizontal="right" vertical="center"/>
    </xf>
    <xf numFmtId="170" fontId="64" fillId="0" borderId="36" xfId="342" applyNumberFormat="1" applyFont="1" applyFill="1" applyBorder="1" applyAlignment="1" applyProtection="1">
      <alignment horizontal="right" vertical="center"/>
    </xf>
    <xf numFmtId="170" fontId="64" fillId="0" borderId="29" xfId="342" applyNumberFormat="1" applyFont="1" applyFill="1" applyBorder="1" applyAlignment="1" applyProtection="1">
      <alignment horizontal="right" vertical="center"/>
    </xf>
    <xf numFmtId="170" fontId="64" fillId="0" borderId="37" xfId="342" applyNumberFormat="1" applyFont="1" applyFill="1" applyBorder="1" applyAlignment="1" applyProtection="1">
      <alignment horizontal="right" vertical="center"/>
    </xf>
    <xf numFmtId="171" fontId="66" fillId="0" borderId="10" xfId="342" applyNumberFormat="1" applyFont="1" applyFill="1" applyBorder="1" applyAlignment="1" applyProtection="1">
      <alignment vertical="center"/>
    </xf>
    <xf numFmtId="171" fontId="66" fillId="0" borderId="18" xfId="342" applyNumberFormat="1" applyFont="1" applyFill="1" applyBorder="1" applyAlignment="1" applyProtection="1">
      <alignment vertical="center"/>
    </xf>
    <xf numFmtId="171" fontId="66" fillId="0" borderId="0" xfId="342" applyNumberFormat="1" applyFont="1" applyFill="1" applyBorder="1" applyAlignment="1" applyProtection="1">
      <alignment vertical="center"/>
    </xf>
    <xf numFmtId="171" fontId="66" fillId="0" borderId="35" xfId="342" applyNumberFormat="1" applyFont="1" applyFill="1" applyBorder="1" applyAlignment="1" applyProtection="1">
      <alignment vertical="center"/>
    </xf>
    <xf numFmtId="172" fontId="66" fillId="0" borderId="0" xfId="342" applyNumberFormat="1" applyFont="1" applyFill="1" applyBorder="1" applyAlignment="1" applyProtection="1">
      <alignment vertical="center"/>
    </xf>
    <xf numFmtId="172" fontId="66" fillId="0" borderId="35" xfId="342" applyNumberFormat="1" applyFont="1" applyFill="1" applyBorder="1" applyAlignment="1" applyProtection="1">
      <alignment vertical="center"/>
    </xf>
    <xf numFmtId="170" fontId="66" fillId="0" borderId="18" xfId="342" applyNumberFormat="1" applyFont="1" applyFill="1" applyBorder="1" applyAlignment="1" applyProtection="1">
      <alignment horizontal="right" vertical="center"/>
    </xf>
    <xf numFmtId="170" fontId="66" fillId="0" borderId="35" xfId="342" applyNumberFormat="1" applyFont="1" applyFill="1" applyBorder="1" applyAlignment="1" applyProtection="1">
      <alignment horizontal="right" vertical="center"/>
    </xf>
    <xf numFmtId="170" fontId="66" fillId="0" borderId="36" xfId="342" applyNumberFormat="1" applyFont="1" applyFill="1" applyBorder="1" applyAlignment="1" applyProtection="1">
      <alignment horizontal="right" vertical="center"/>
    </xf>
    <xf numFmtId="170" fontId="66" fillId="0" borderId="29" xfId="342" applyNumberFormat="1" applyFont="1" applyFill="1" applyBorder="1" applyAlignment="1" applyProtection="1">
      <alignment horizontal="right" vertical="center"/>
    </xf>
    <xf numFmtId="170" fontId="66" fillId="0" borderId="37" xfId="342" applyNumberFormat="1" applyFont="1" applyFill="1" applyBorder="1" applyAlignment="1" applyProtection="1">
      <alignment horizontal="right" vertical="center"/>
    </xf>
    <xf numFmtId="167" fontId="55" fillId="0" borderId="0" xfId="449" applyNumberFormat="1" applyFont="1" applyFill="1" applyBorder="1"/>
    <xf numFmtId="0" fontId="43" fillId="0" borderId="0" xfId="449" applyFont="1" applyFill="1" applyBorder="1"/>
    <xf numFmtId="172" fontId="64" fillId="0" borderId="0" xfId="345" applyNumberFormat="1" applyFont="1" applyFill="1" applyBorder="1" applyAlignment="1" applyProtection="1">
      <alignment vertical="center"/>
    </xf>
    <xf numFmtId="172" fontId="64" fillId="0" borderId="14" xfId="345" applyNumberFormat="1" applyFont="1" applyFill="1" applyBorder="1" applyAlignment="1" applyProtection="1">
      <alignment vertical="center"/>
    </xf>
    <xf numFmtId="172" fontId="64" fillId="0" borderId="0" xfId="345" applyNumberFormat="1" applyFont="1" applyFill="1" applyBorder="1" applyAlignment="1" applyProtection="1"/>
    <xf numFmtId="172" fontId="64" fillId="0" borderId="35" xfId="345" applyNumberFormat="1" applyFont="1" applyFill="1" applyBorder="1" applyAlignment="1" applyProtection="1">
      <alignment vertical="center"/>
    </xf>
    <xf numFmtId="170" fontId="73" fillId="0" borderId="0" xfId="0" applyNumberFormat="1" applyFont="1" applyFill="1" applyBorder="1" applyAlignment="1" applyProtection="1">
      <alignment horizontal="right"/>
    </xf>
    <xf numFmtId="172" fontId="66" fillId="0" borderId="0" xfId="345" applyNumberFormat="1" applyFont="1" applyFill="1" applyBorder="1" applyAlignment="1" applyProtection="1">
      <alignment vertical="center"/>
    </xf>
    <xf numFmtId="172" fontId="66" fillId="0" borderId="0" xfId="345" applyNumberFormat="1" applyFont="1" applyFill="1" applyBorder="1" applyAlignment="1" applyProtection="1"/>
    <xf numFmtId="172" fontId="66" fillId="0" borderId="35" xfId="345" applyNumberFormat="1" applyFont="1" applyFill="1" applyBorder="1" applyAlignment="1" applyProtection="1"/>
    <xf numFmtId="170" fontId="72" fillId="0" borderId="0" xfId="0" applyNumberFormat="1" applyFont="1" applyFill="1" applyBorder="1" applyAlignment="1" applyProtection="1">
      <alignment horizontal="right"/>
    </xf>
    <xf numFmtId="172" fontId="66" fillId="0" borderId="53" xfId="345" applyNumberFormat="1" applyFont="1" applyFill="1" applyBorder="1" applyAlignment="1" applyProtection="1"/>
    <xf numFmtId="172" fontId="66" fillId="0" borderId="19" xfId="345" applyNumberFormat="1" applyFont="1" applyFill="1" applyBorder="1" applyAlignment="1" applyProtection="1"/>
    <xf numFmtId="172" fontId="66" fillId="0" borderId="0" xfId="345" applyNumberFormat="1" applyFont="1" applyFill="1" applyAlignment="1" applyProtection="1"/>
    <xf numFmtId="171" fontId="64" fillId="0" borderId="10" xfId="342" applyNumberFormat="1" applyFont="1" applyFill="1" applyBorder="1" applyAlignment="1" applyProtection="1">
      <alignment vertical="center"/>
    </xf>
    <xf numFmtId="171" fontId="64" fillId="0" borderId="11" xfId="342" applyNumberFormat="1" applyFont="1" applyFill="1" applyBorder="1" applyAlignment="1" applyProtection="1">
      <alignment vertical="center"/>
    </xf>
    <xf numFmtId="169" fontId="66" fillId="0" borderId="20" xfId="340" applyNumberFormat="1" applyFont="1" applyFill="1" applyBorder="1" applyAlignment="1" applyProtection="1"/>
    <xf numFmtId="165" fontId="72" fillId="0" borderId="0" xfId="340" applyFont="1" applyFill="1" applyBorder="1"/>
    <xf numFmtId="167" fontId="54" fillId="0" borderId="23" xfId="449" applyNumberFormat="1" applyFont="1" applyFill="1" applyBorder="1"/>
    <xf numFmtId="167" fontId="54" fillId="0" borderId="37" xfId="449" applyNumberFormat="1" applyFont="1" applyFill="1" applyBorder="1"/>
    <xf numFmtId="166" fontId="54" fillId="0" borderId="37" xfId="449" applyNumberFormat="1" applyFont="1" applyFill="1" applyBorder="1"/>
    <xf numFmtId="167" fontId="54" fillId="0" borderId="43" xfId="449" applyNumberFormat="1" applyFont="1" applyFill="1" applyBorder="1"/>
    <xf numFmtId="167" fontId="54" fillId="0" borderId="15" xfId="449" applyNumberFormat="1" applyFont="1" applyFill="1" applyBorder="1"/>
    <xf numFmtId="167" fontId="54" fillId="0" borderId="14" xfId="449" applyNumberFormat="1" applyFont="1" applyFill="1" applyBorder="1"/>
    <xf numFmtId="166" fontId="54" fillId="0" borderId="14" xfId="449" applyNumberFormat="1" applyFont="1" applyFill="1" applyBorder="1"/>
    <xf numFmtId="167" fontId="54" fillId="0" borderId="20" xfId="449" applyNumberFormat="1" applyFont="1" applyFill="1" applyBorder="1"/>
    <xf numFmtId="166" fontId="54" fillId="0" borderId="15" xfId="449" applyNumberFormat="1" applyFont="1" applyFill="1" applyBorder="1"/>
    <xf numFmtId="3" fontId="85" fillId="0" borderId="54" xfId="0" applyNumberFormat="1" applyFont="1" applyFill="1" applyBorder="1" applyProtection="1"/>
    <xf numFmtId="167" fontId="55" fillId="0" borderId="35" xfId="449" applyNumberFormat="1" applyFont="1" applyFill="1" applyBorder="1"/>
    <xf numFmtId="166" fontId="55" fillId="0" borderId="35" xfId="449" applyNumberFormat="1" applyFont="1" applyFill="1" applyBorder="1"/>
    <xf numFmtId="167" fontId="55" fillId="0" borderId="20" xfId="449" applyNumberFormat="1" applyFont="1" applyFill="1" applyBorder="1"/>
    <xf numFmtId="3" fontId="55" fillId="0" borderId="23" xfId="449" applyNumberFormat="1" applyFont="1" applyFill="1" applyBorder="1"/>
    <xf numFmtId="3" fontId="55" fillId="0" borderId="37" xfId="449" applyNumberFormat="1" applyFont="1" applyFill="1" applyBorder="1"/>
    <xf numFmtId="166" fontId="55" fillId="0" borderId="37" xfId="449" applyNumberFormat="1" applyFont="1" applyFill="1" applyBorder="1"/>
    <xf numFmtId="167" fontId="55" fillId="0" borderId="10" xfId="450" applyNumberFormat="1" applyFont="1" applyBorder="1" applyAlignment="1" applyProtection="1"/>
    <xf numFmtId="167" fontId="55" fillId="0" borderId="35" xfId="450" applyNumberFormat="1" applyFont="1" applyFill="1" applyBorder="1" applyProtection="1"/>
    <xf numFmtId="165" fontId="43" fillId="0" borderId="0" xfId="339" applyFont="1" applyFill="1" applyBorder="1"/>
    <xf numFmtId="167" fontId="55" fillId="0" borderId="15" xfId="450" applyNumberFormat="1" applyFont="1" applyFill="1" applyBorder="1" applyProtection="1"/>
    <xf numFmtId="167" fontId="55" fillId="0" borderId="20" xfId="450" applyNumberFormat="1" applyFont="1" applyFill="1" applyBorder="1" applyProtection="1"/>
    <xf numFmtId="167" fontId="55" fillId="0" borderId="35" xfId="339" applyNumberFormat="1" applyFont="1" applyFill="1" applyBorder="1" applyProtection="1"/>
    <xf numFmtId="10" fontId="55" fillId="0" borderId="22" xfId="339" applyNumberFormat="1" applyFont="1" applyFill="1" applyBorder="1" applyProtection="1"/>
    <xf numFmtId="10" fontId="68" fillId="0" borderId="22" xfId="339" applyNumberFormat="1" applyFont="1" applyFill="1" applyBorder="1" applyProtection="1"/>
    <xf numFmtId="0" fontId="55" fillId="0" borderId="0" xfId="0" applyFont="1" applyAlignment="1">
      <alignment horizontal="left"/>
    </xf>
    <xf numFmtId="0" fontId="55" fillId="0" borderId="0" xfId="0" quotePrefix="1" applyFont="1" applyAlignment="1">
      <alignment horizontal="left"/>
    </xf>
    <xf numFmtId="165" fontId="94" fillId="0" borderId="0" xfId="340" quotePrefix="1" applyFont="1"/>
    <xf numFmtId="167" fontId="43" fillId="0" borderId="0" xfId="449" applyNumberFormat="1" applyFont="1"/>
    <xf numFmtId="169" fontId="64" fillId="25" borderId="15" xfId="340" applyNumberFormat="1" applyFont="1" applyFill="1" applyBorder="1" applyAlignment="1" applyProtection="1"/>
    <xf numFmtId="166" fontId="54" fillId="0" borderId="10" xfId="449" applyNumberFormat="1" applyFont="1" applyFill="1" applyBorder="1"/>
    <xf numFmtId="166" fontId="54" fillId="0" borderId="35" xfId="449" applyNumberFormat="1" applyFont="1" applyFill="1" applyBorder="1"/>
    <xf numFmtId="166" fontId="91" fillId="0" borderId="35" xfId="339" applyNumberFormat="1" applyFont="1" applyFill="1" applyBorder="1" applyAlignment="1" applyProtection="1">
      <alignment horizontal="right"/>
    </xf>
    <xf numFmtId="170" fontId="96" fillId="0" borderId="0" xfId="342" applyNumberFormat="1" applyFont="1" applyFill="1" applyBorder="1" applyAlignment="1" applyProtection="1">
      <alignment horizontal="right" vertical="center"/>
    </xf>
    <xf numFmtId="170" fontId="96" fillId="0" borderId="0" xfId="343" applyNumberFormat="1" applyFont="1" applyFill="1" applyBorder="1" applyAlignment="1" applyProtection="1">
      <alignment horizontal="right" vertical="center"/>
    </xf>
    <xf numFmtId="1" fontId="55" fillId="0" borderId="20" xfId="340" applyNumberFormat="1" applyFont="1" applyFill="1" applyBorder="1"/>
    <xf numFmtId="165" fontId="57" fillId="0" borderId="57" xfId="340" quotePrefix="1" applyFont="1" applyBorder="1" applyAlignment="1" applyProtection="1">
      <alignment horizontal="center" vertical="center"/>
    </xf>
    <xf numFmtId="170" fontId="66" fillId="0" borderId="20" xfId="340" applyNumberFormat="1" applyFont="1" applyFill="1" applyBorder="1" applyAlignment="1" applyProtection="1">
      <alignment horizontal="right"/>
    </xf>
    <xf numFmtId="170" fontId="96" fillId="0" borderId="20" xfId="340" applyNumberFormat="1" applyFont="1" applyFill="1" applyBorder="1" applyAlignment="1" applyProtection="1">
      <alignment horizontal="right"/>
    </xf>
    <xf numFmtId="165" fontId="57" fillId="0" borderId="58" xfId="340" applyFont="1" applyBorder="1" applyAlignment="1" applyProtection="1">
      <alignment horizontal="center" vertical="center"/>
    </xf>
    <xf numFmtId="165" fontId="57" fillId="0" borderId="45" xfId="340" applyFont="1" applyBorder="1" applyAlignment="1">
      <alignment horizontal="center" vertical="center"/>
    </xf>
    <xf numFmtId="165" fontId="54" fillId="0" borderId="0" xfId="466" applyFont="1" applyAlignment="1">
      <alignment horizontal="left"/>
    </xf>
    <xf numFmtId="165" fontId="60" fillId="0" borderId="0" xfId="467" applyFont="1"/>
    <xf numFmtId="165" fontId="60" fillId="0" borderId="0" xfId="467" applyFont="1" applyBorder="1"/>
    <xf numFmtId="165" fontId="57" fillId="0" borderId="0" xfId="467" applyFont="1" applyAlignment="1">
      <alignment horizontal="centerContinuous"/>
    </xf>
    <xf numFmtId="165" fontId="60" fillId="0" borderId="0" xfId="467" applyFont="1" applyAlignment="1">
      <alignment horizontal="centerContinuous"/>
    </xf>
    <xf numFmtId="165" fontId="60" fillId="0" borderId="48" xfId="467" applyFont="1" applyBorder="1"/>
    <xf numFmtId="165" fontId="57" fillId="0" borderId="12" xfId="467" applyFont="1" applyBorder="1"/>
    <xf numFmtId="165" fontId="57" fillId="0" borderId="15" xfId="467" applyFont="1" applyBorder="1" applyAlignment="1" applyProtection="1">
      <alignment horizontal="center"/>
    </xf>
    <xf numFmtId="165" fontId="57" fillId="0" borderId="17" xfId="467" applyFont="1" applyBorder="1" applyAlignment="1" applyProtection="1">
      <alignment horizontal="center"/>
    </xf>
    <xf numFmtId="165" fontId="60" fillId="0" borderId="18" xfId="467" applyFont="1" applyBorder="1"/>
    <xf numFmtId="165" fontId="57" fillId="0" borderId="0" xfId="467" applyFont="1" applyBorder="1" applyAlignment="1" applyProtection="1">
      <alignment horizontal="centerContinuous"/>
    </xf>
    <xf numFmtId="165" fontId="57" fillId="0" borderId="20" xfId="467" applyFont="1" applyBorder="1" applyAlignment="1" applyProtection="1">
      <alignment horizontal="center"/>
    </xf>
    <xf numFmtId="165" fontId="60" fillId="0" borderId="59" xfId="467" applyFont="1" applyBorder="1"/>
    <xf numFmtId="165" fontId="57" fillId="0" borderId="24" xfId="467" applyFont="1" applyBorder="1"/>
    <xf numFmtId="165" fontId="59" fillId="0" borderId="43" xfId="467" applyFont="1" applyBorder="1" applyAlignment="1" applyProtection="1">
      <alignment horizontal="center" vertical="center"/>
    </xf>
    <xf numFmtId="165" fontId="59" fillId="0" borderId="46" xfId="467" applyFont="1" applyBorder="1" applyAlignment="1" applyProtection="1">
      <alignment horizontal="center" vertical="center"/>
    </xf>
    <xf numFmtId="165" fontId="59" fillId="0" borderId="0" xfId="467" applyFont="1" applyBorder="1" applyAlignment="1">
      <alignment horizontal="centerContinuous"/>
    </xf>
    <xf numFmtId="167" fontId="54" fillId="0" borderId="20" xfId="467" applyNumberFormat="1" applyFont="1" applyBorder="1" applyAlignment="1" applyProtection="1">
      <alignment horizontal="right"/>
    </xf>
    <xf numFmtId="167" fontId="54" fillId="0" borderId="20" xfId="467" applyNumberFormat="1" applyFont="1" applyFill="1" applyBorder="1" applyAlignment="1" applyProtection="1">
      <alignment horizontal="right"/>
    </xf>
    <xf numFmtId="167" fontId="54" fillId="0" borderId="0" xfId="467" applyNumberFormat="1" applyFont="1" applyFill="1" applyBorder="1" applyAlignment="1" applyProtection="1">
      <alignment horizontal="right"/>
    </xf>
    <xf numFmtId="167" fontId="55" fillId="0" borderId="20" xfId="467" applyNumberFormat="1" applyFont="1" applyBorder="1" applyAlignment="1" applyProtection="1">
      <alignment horizontal="right"/>
    </xf>
    <xf numFmtId="167" fontId="55" fillId="0" borderId="20" xfId="467" applyNumberFormat="1" applyFont="1" applyFill="1" applyBorder="1" applyAlignment="1" applyProtection="1">
      <alignment horizontal="right"/>
    </xf>
    <xf numFmtId="167" fontId="55" fillId="0" borderId="0" xfId="467" applyNumberFormat="1" applyFont="1" applyFill="1" applyBorder="1" applyAlignment="1" applyProtection="1">
      <alignment horizontal="right"/>
    </xf>
    <xf numFmtId="167" fontId="98" fillId="0" borderId="20" xfId="467" applyNumberFormat="1" applyFont="1" applyFill="1" applyBorder="1" applyAlignment="1" applyProtection="1">
      <alignment horizontal="right"/>
    </xf>
    <xf numFmtId="165" fontId="55" fillId="0" borderId="19" xfId="467" quotePrefix="1" applyFont="1" applyBorder="1" applyAlignment="1" applyProtection="1">
      <alignment horizontal="left"/>
    </xf>
    <xf numFmtId="165" fontId="55" fillId="0" borderId="0" xfId="467" quotePrefix="1" applyFont="1" applyBorder="1" applyAlignment="1" applyProtection="1">
      <alignment horizontal="left"/>
    </xf>
    <xf numFmtId="167" fontId="55" fillId="25" borderId="23" xfId="467" applyNumberFormat="1" applyFont="1" applyFill="1" applyBorder="1" applyAlignment="1" applyProtection="1">
      <alignment horizontal="right"/>
    </xf>
    <xf numFmtId="167" fontId="55" fillId="0" borderId="29" xfId="467" applyNumberFormat="1" applyFont="1" applyFill="1" applyBorder="1" applyAlignment="1" applyProtection="1">
      <alignment horizontal="right"/>
    </xf>
    <xf numFmtId="167" fontId="55" fillId="0" borderId="26" xfId="467" applyNumberFormat="1" applyFont="1" applyFill="1" applyBorder="1" applyAlignment="1" applyProtection="1">
      <alignment horizontal="right"/>
    </xf>
    <xf numFmtId="165" fontId="60" fillId="0" borderId="0" xfId="467" applyFont="1" applyBorder="1" applyAlignment="1" applyProtection="1">
      <alignment horizontal="left"/>
    </xf>
    <xf numFmtId="167" fontId="60" fillId="0" borderId="0" xfId="467" applyNumberFormat="1" applyFont="1" applyBorder="1" applyAlignment="1" applyProtection="1">
      <alignment horizontal="left"/>
    </xf>
    <xf numFmtId="167" fontId="60" fillId="0" borderId="0" xfId="467" applyNumberFormat="1" applyFont="1" applyBorder="1" applyProtection="1"/>
    <xf numFmtId="165" fontId="60" fillId="0" borderId="0" xfId="467" quotePrefix="1" applyFont="1" applyBorder="1" applyAlignment="1" applyProtection="1">
      <alignment horizontal="left"/>
    </xf>
    <xf numFmtId="170" fontId="96" fillId="0" borderId="35" xfId="343" applyNumberFormat="1" applyFont="1" applyFill="1" applyBorder="1" applyAlignment="1" applyProtection="1">
      <alignment horizontal="right" vertical="center"/>
    </xf>
    <xf numFmtId="166" fontId="54" fillId="0" borderId="0" xfId="449" applyNumberFormat="1" applyFont="1" applyFill="1" applyBorder="1"/>
    <xf numFmtId="166" fontId="55" fillId="0" borderId="0" xfId="449" applyNumberFormat="1" applyFont="1" applyFill="1" applyBorder="1"/>
    <xf numFmtId="166" fontId="54" fillId="0" borderId="20" xfId="449" applyNumberFormat="1" applyFont="1" applyFill="1" applyBorder="1"/>
    <xf numFmtId="166" fontId="55" fillId="0" borderId="20" xfId="449" applyNumberFormat="1" applyFont="1" applyFill="1" applyBorder="1"/>
    <xf numFmtId="0" fontId="55" fillId="0" borderId="0" xfId="0" quotePrefix="1" applyFont="1" applyFill="1" applyAlignment="1">
      <alignment horizontal="left"/>
    </xf>
    <xf numFmtId="0" fontId="0" fillId="0" borderId="0" xfId="0" applyFill="1"/>
    <xf numFmtId="0" fontId="100" fillId="0" borderId="0" xfId="0" applyFont="1" applyFill="1"/>
    <xf numFmtId="170" fontId="64" fillId="0" borderId="20" xfId="340" applyNumberFormat="1" applyFont="1" applyFill="1" applyBorder="1" applyAlignment="1" applyProtection="1">
      <alignment horizontal="right"/>
    </xf>
    <xf numFmtId="165" fontId="76" fillId="0" borderId="34" xfId="340" quotePrefix="1" applyFont="1" applyBorder="1" applyAlignment="1" applyProtection="1">
      <alignment horizontal="center" vertical="center"/>
    </xf>
    <xf numFmtId="170" fontId="79" fillId="0" borderId="23" xfId="340" applyNumberFormat="1" applyFont="1" applyFill="1" applyBorder="1" applyAlignment="1" applyProtection="1">
      <alignment horizontal="right"/>
    </xf>
    <xf numFmtId="165" fontId="57" fillId="0" borderId="22" xfId="341" applyFont="1" applyBorder="1" applyAlignment="1">
      <alignment horizontal="center"/>
    </xf>
    <xf numFmtId="165" fontId="59" fillId="0" borderId="34" xfId="341" quotePrefix="1" applyFont="1" applyBorder="1" applyAlignment="1" applyProtection="1">
      <alignment horizontal="center" vertical="center"/>
    </xf>
    <xf numFmtId="165" fontId="57" fillId="0" borderId="44" xfId="341" applyFont="1" applyBorder="1" applyAlignment="1" applyProtection="1">
      <alignment horizontal="center" vertical="center"/>
    </xf>
    <xf numFmtId="165" fontId="57" fillId="0" borderId="20" xfId="341" applyFont="1" applyBorder="1" applyAlignment="1" applyProtection="1">
      <alignment horizontal="center" vertical="center"/>
    </xf>
    <xf numFmtId="165" fontId="57" fillId="0" borderId="22" xfId="341" quotePrefix="1" applyFont="1" applyBorder="1" applyAlignment="1" applyProtection="1">
      <alignment horizontal="center" vertical="center"/>
    </xf>
    <xf numFmtId="170" fontId="80" fillId="0" borderId="35" xfId="340" applyNumberFormat="1" applyFont="1" applyFill="1" applyBorder="1" applyAlignment="1" applyProtection="1">
      <alignment horizontal="right"/>
    </xf>
    <xf numFmtId="170" fontId="80" fillId="0" borderId="37" xfId="340" applyNumberFormat="1" applyFont="1" applyFill="1" applyBorder="1" applyAlignment="1" applyProtection="1">
      <alignment horizontal="right"/>
    </xf>
    <xf numFmtId="165" fontId="54" fillId="0" borderId="0" xfId="466" applyFont="1" applyAlignment="1">
      <alignment horizontal="left"/>
    </xf>
    <xf numFmtId="165" fontId="101" fillId="0" borderId="0" xfId="342" applyFont="1" applyFill="1" applyAlignment="1">
      <alignment vertical="center"/>
    </xf>
    <xf numFmtId="165" fontId="60" fillId="0" borderId="0" xfId="342" applyFont="1" applyFill="1" applyAlignment="1">
      <alignment vertical="center"/>
    </xf>
    <xf numFmtId="165" fontId="57" fillId="0" borderId="0" xfId="467" applyFont="1" applyBorder="1" applyAlignment="1" applyProtection="1">
      <alignment horizontal="center"/>
    </xf>
    <xf numFmtId="165" fontId="59" fillId="0" borderId="27" xfId="467" applyFont="1" applyBorder="1" applyAlignment="1" applyProtection="1">
      <alignment horizontal="center" vertical="center"/>
    </xf>
    <xf numFmtId="165" fontId="57" fillId="0" borderId="18" xfId="467" applyFont="1" applyBorder="1" applyAlignment="1" applyProtection="1">
      <alignment horizontal="center"/>
    </xf>
    <xf numFmtId="167" fontId="54" fillId="0" borderId="18" xfId="467" applyNumberFormat="1" applyFont="1" applyFill="1" applyBorder="1" applyAlignment="1" applyProtection="1">
      <alignment horizontal="right"/>
    </xf>
    <xf numFmtId="167" fontId="55" fillId="0" borderId="18" xfId="467" applyNumberFormat="1" applyFont="1" applyFill="1" applyBorder="1" applyAlignment="1" applyProtection="1">
      <alignment horizontal="right"/>
    </xf>
    <xf numFmtId="165" fontId="57" fillId="0" borderId="17" xfId="467" applyFont="1" applyBorder="1" applyAlignment="1" applyProtection="1">
      <alignment horizontal="centerContinuous"/>
    </xf>
    <xf numFmtId="165" fontId="57" fillId="0" borderId="20" xfId="467" applyFont="1" applyBorder="1" applyAlignment="1" applyProtection="1">
      <alignment horizontal="centerContinuous"/>
    </xf>
    <xf numFmtId="167" fontId="55" fillId="0" borderId="23" xfId="467" applyNumberFormat="1" applyFont="1" applyFill="1" applyBorder="1" applyProtection="1"/>
    <xf numFmtId="165" fontId="57" fillId="0" borderId="10" xfId="467" applyFont="1" applyBorder="1" applyAlignment="1" applyProtection="1">
      <alignment horizontal="center"/>
    </xf>
    <xf numFmtId="165" fontId="57" fillId="0" borderId="14" xfId="467" applyFont="1" applyBorder="1" applyAlignment="1" applyProtection="1">
      <alignment horizontal="center"/>
    </xf>
    <xf numFmtId="165" fontId="57" fillId="0" borderId="0" xfId="467" applyFont="1" applyAlignment="1" applyProtection="1">
      <alignment horizontal="right"/>
    </xf>
    <xf numFmtId="165" fontId="76" fillId="0" borderId="36" xfId="340" applyFont="1" applyBorder="1" applyAlignment="1" applyProtection="1">
      <alignment horizontal="center" vertical="center"/>
    </xf>
    <xf numFmtId="170" fontId="96" fillId="0" borderId="18" xfId="342" applyNumberFormat="1" applyFont="1" applyFill="1" applyBorder="1" applyAlignment="1" applyProtection="1">
      <alignment horizontal="right" vertical="center"/>
    </xf>
    <xf numFmtId="0" fontId="54" fillId="0" borderId="0" xfId="313" applyFont="1" applyFill="1"/>
    <xf numFmtId="0" fontId="55" fillId="0" borderId="0" xfId="313" applyFont="1" applyFill="1" applyBorder="1"/>
    <xf numFmtId="0" fontId="55" fillId="0" borderId="0" xfId="313" applyFont="1" applyFill="1"/>
    <xf numFmtId="0" fontId="29" fillId="0" borderId="0" xfId="313" applyFill="1"/>
    <xf numFmtId="0" fontId="43" fillId="0" borderId="0" xfId="313" applyFont="1" applyFill="1"/>
    <xf numFmtId="0" fontId="54" fillId="0" borderId="0" xfId="313" applyFont="1" applyFill="1" applyAlignment="1">
      <alignment horizontal="center"/>
    </xf>
    <xf numFmtId="0" fontId="55" fillId="0" borderId="0" xfId="313" applyFont="1" applyFill="1" applyBorder="1" applyAlignment="1">
      <alignment horizontal="center"/>
    </xf>
    <xf numFmtId="0" fontId="55" fillId="0" borderId="0" xfId="313" applyFont="1" applyFill="1" applyAlignment="1">
      <alignment horizontal="center"/>
    </xf>
    <xf numFmtId="0" fontId="43" fillId="0" borderId="0" xfId="313" applyFont="1" applyFill="1" applyBorder="1" applyAlignment="1">
      <alignment horizontal="center"/>
    </xf>
    <xf numFmtId="0" fontId="43" fillId="0" borderId="29" xfId="313" applyFont="1" applyFill="1" applyBorder="1"/>
    <xf numFmtId="3" fontId="102" fillId="0" borderId="0" xfId="313" applyNumberFormat="1" applyFont="1" applyFill="1" applyBorder="1" applyAlignment="1">
      <alignment vertical="center"/>
    </xf>
    <xf numFmtId="0" fontId="54" fillId="0" borderId="0" xfId="313" applyFont="1" applyFill="1" applyAlignment="1">
      <alignment horizontal="right" vertical="center"/>
    </xf>
    <xf numFmtId="0" fontId="55" fillId="0" borderId="15" xfId="313" applyFont="1" applyFill="1" applyBorder="1"/>
    <xf numFmtId="0" fontId="54" fillId="0" borderId="10" xfId="313" applyFont="1" applyFill="1" applyBorder="1" applyAlignment="1">
      <alignment horizontal="center"/>
    </xf>
    <xf numFmtId="0" fontId="54" fillId="0" borderId="35" xfId="313" applyFont="1" applyFill="1" applyBorder="1" applyAlignment="1">
      <alignment horizontal="center" vertical="center"/>
    </xf>
    <xf numFmtId="0" fontId="54" fillId="0" borderId="20" xfId="313" applyFont="1" applyFill="1" applyBorder="1" applyAlignment="1">
      <alignment horizontal="center"/>
    </xf>
    <xf numFmtId="0" fontId="54" fillId="0" borderId="18" xfId="313" applyFont="1" applyFill="1" applyBorder="1" applyAlignment="1">
      <alignment horizontal="center" vertical="center"/>
    </xf>
    <xf numFmtId="0" fontId="54" fillId="0" borderId="0" xfId="313" applyFont="1" applyFill="1" applyBorder="1" applyAlignment="1">
      <alignment horizontal="center"/>
    </xf>
    <xf numFmtId="0" fontId="54" fillId="0" borderId="35" xfId="313" applyFont="1" applyFill="1" applyBorder="1" applyAlignment="1">
      <alignment horizontal="center"/>
    </xf>
    <xf numFmtId="0" fontId="54" fillId="0" borderId="15" xfId="313" applyFont="1" applyFill="1" applyBorder="1" applyAlignment="1">
      <alignment horizontal="center"/>
    </xf>
    <xf numFmtId="0" fontId="54" fillId="0" borderId="14" xfId="313" applyFont="1" applyFill="1" applyBorder="1" applyAlignment="1">
      <alignment horizontal="center"/>
    </xf>
    <xf numFmtId="0" fontId="55" fillId="0" borderId="20" xfId="313" applyFont="1" applyFill="1" applyBorder="1"/>
    <xf numFmtId="0" fontId="54" fillId="0" borderId="36" xfId="313" applyFont="1" applyFill="1" applyBorder="1" applyAlignment="1">
      <alignment horizontal="center" vertical="center"/>
    </xf>
    <xf numFmtId="0" fontId="103" fillId="0" borderId="35" xfId="313" applyFont="1" applyFill="1" applyBorder="1" applyAlignment="1">
      <alignment horizontal="left" vertical="center"/>
    </xf>
    <xf numFmtId="0" fontId="54" fillId="0" borderId="36" xfId="313" quotePrefix="1" applyFont="1" applyFill="1" applyBorder="1" applyAlignment="1">
      <alignment horizontal="center" vertical="center"/>
    </xf>
    <xf numFmtId="0" fontId="54" fillId="0" borderId="37" xfId="313" quotePrefix="1" applyFont="1" applyFill="1" applyBorder="1" applyAlignment="1">
      <alignment horizontal="center" vertical="center"/>
    </xf>
    <xf numFmtId="0" fontId="54" fillId="0" borderId="37" xfId="313" applyFont="1" applyFill="1" applyBorder="1" applyAlignment="1">
      <alignment horizontal="center" vertical="center"/>
    </xf>
    <xf numFmtId="0" fontId="54" fillId="0" borderId="23" xfId="313" quotePrefix="1" applyFont="1" applyFill="1" applyBorder="1" applyAlignment="1">
      <alignment horizontal="center" vertical="center"/>
    </xf>
    <xf numFmtId="20" fontId="54" fillId="0" borderId="37" xfId="313" quotePrefix="1" applyNumberFormat="1" applyFont="1" applyFill="1" applyBorder="1" applyAlignment="1">
      <alignment horizontal="center" vertical="center"/>
    </xf>
    <xf numFmtId="0" fontId="59" fillId="0" borderId="43" xfId="313" applyFont="1" applyFill="1" applyBorder="1" applyAlignment="1">
      <alignment horizontal="center" vertical="center"/>
    </xf>
    <xf numFmtId="0" fontId="59" fillId="0" borderId="27" xfId="313" applyFont="1" applyFill="1" applyBorder="1" applyAlignment="1">
      <alignment horizontal="center" vertical="center"/>
    </xf>
    <xf numFmtId="0" fontId="59" fillId="0" borderId="46" xfId="313" applyFont="1" applyFill="1" applyBorder="1" applyAlignment="1">
      <alignment horizontal="center" vertical="center"/>
    </xf>
    <xf numFmtId="0" fontId="59" fillId="0" borderId="11" xfId="313" applyFont="1" applyFill="1" applyBorder="1" applyAlignment="1">
      <alignment horizontal="center" vertical="center"/>
    </xf>
    <xf numFmtId="0" fontId="43" fillId="0" borderId="0" xfId="313" applyFont="1" applyFill="1" applyAlignment="1">
      <alignment vertical="center"/>
    </xf>
    <xf numFmtId="0" fontId="55" fillId="0" borderId="0" xfId="313" applyFont="1" applyFill="1" applyAlignment="1">
      <alignment vertical="center"/>
    </xf>
    <xf numFmtId="0" fontId="54" fillId="0" borderId="20" xfId="313" applyFont="1" applyFill="1" applyBorder="1" applyAlignment="1">
      <alignment vertical="center"/>
    </xf>
    <xf numFmtId="3" fontId="54" fillId="0" borderId="10" xfId="313" applyNumberFormat="1" applyFont="1" applyFill="1" applyBorder="1" applyAlignment="1">
      <alignment vertical="center"/>
    </xf>
    <xf numFmtId="3" fontId="54" fillId="0" borderId="0" xfId="313" applyNumberFormat="1" applyFont="1" applyFill="1" applyBorder="1" applyAlignment="1">
      <alignment vertical="center"/>
    </xf>
    <xf numFmtId="3" fontId="54" fillId="0" borderId="14" xfId="313" applyNumberFormat="1" applyFont="1" applyFill="1" applyBorder="1" applyAlignment="1">
      <alignment vertical="center"/>
    </xf>
    <xf numFmtId="166" fontId="54" fillId="0" borderId="35" xfId="233" applyNumberFormat="1" applyFont="1" applyFill="1" applyBorder="1" applyAlignment="1">
      <alignment vertical="center"/>
    </xf>
    <xf numFmtId="0" fontId="29" fillId="0" borderId="0" xfId="313" applyFill="1" applyAlignment="1">
      <alignment vertical="center"/>
    </xf>
    <xf numFmtId="0" fontId="61" fillId="0" borderId="20" xfId="313" applyFont="1" applyFill="1" applyBorder="1" applyAlignment="1">
      <alignment vertical="center"/>
    </xf>
    <xf numFmtId="3" fontId="54" fillId="0" borderId="18" xfId="313" applyNumberFormat="1" applyFont="1" applyFill="1" applyBorder="1" applyAlignment="1">
      <alignment vertical="center"/>
    </xf>
    <xf numFmtId="3" fontId="54" fillId="0" borderId="35" xfId="313" applyNumberFormat="1" applyFont="1" applyFill="1" applyBorder="1" applyAlignment="1">
      <alignment vertical="center"/>
    </xf>
    <xf numFmtId="3" fontId="55" fillId="0" borderId="18" xfId="313" applyNumberFormat="1" applyFont="1" applyFill="1" applyBorder="1" applyAlignment="1">
      <alignment vertical="center"/>
    </xf>
    <xf numFmtId="175" fontId="54" fillId="0" borderId="35" xfId="313" applyNumberFormat="1" applyFont="1" applyFill="1" applyBorder="1" applyAlignment="1">
      <alignment vertical="center"/>
    </xf>
    <xf numFmtId="166" fontId="54" fillId="0" borderId="35" xfId="313" applyNumberFormat="1" applyFont="1" applyFill="1" applyBorder="1" applyAlignment="1">
      <alignment vertical="center"/>
    </xf>
    <xf numFmtId="0" fontId="55" fillId="0" borderId="20" xfId="313" applyFont="1" applyFill="1" applyBorder="1" applyAlignment="1">
      <alignment vertical="center"/>
    </xf>
    <xf numFmtId="3" fontId="55" fillId="0" borderId="35" xfId="313" applyNumberFormat="1" applyFont="1" applyFill="1" applyBorder="1" applyAlignment="1">
      <alignment vertical="center"/>
    </xf>
    <xf numFmtId="3" fontId="55" fillId="0" borderId="0" xfId="313" applyNumberFormat="1" applyFont="1" applyFill="1" applyBorder="1" applyAlignment="1">
      <alignment vertical="center"/>
    </xf>
    <xf numFmtId="175" fontId="55" fillId="0" borderId="35" xfId="313" applyNumberFormat="1" applyFont="1" applyFill="1" applyBorder="1" applyAlignment="1">
      <alignment vertical="center"/>
    </xf>
    <xf numFmtId="166" fontId="55" fillId="0" borderId="35" xfId="233" applyNumberFormat="1" applyFont="1" applyFill="1" applyBorder="1" applyAlignment="1">
      <alignment vertical="center"/>
    </xf>
    <xf numFmtId="0" fontId="43" fillId="0" borderId="20" xfId="313" applyFont="1" applyFill="1" applyBorder="1" applyAlignment="1">
      <alignment vertical="center"/>
    </xf>
    <xf numFmtId="166" fontId="55" fillId="0" borderId="35" xfId="313" applyNumberFormat="1" applyFont="1" applyFill="1" applyBorder="1" applyAlignment="1">
      <alignment vertical="center"/>
    </xf>
    <xf numFmtId="3" fontId="55" fillId="0" borderId="18" xfId="313" applyNumberFormat="1" applyFont="1" applyFill="1" applyBorder="1" applyAlignment="1">
      <alignment horizontal="right" vertical="center"/>
    </xf>
    <xf numFmtId="0" fontId="55" fillId="0" borderId="20" xfId="313" applyFont="1" applyFill="1" applyBorder="1" applyAlignment="1">
      <alignment horizontal="left" vertical="center"/>
    </xf>
    <xf numFmtId="3" fontId="56" fillId="0" borderId="35" xfId="313" applyNumberFormat="1" applyFont="1" applyFill="1" applyBorder="1" applyAlignment="1">
      <alignment vertical="center"/>
    </xf>
    <xf numFmtId="175" fontId="56" fillId="0" borderId="35" xfId="313" applyNumberFormat="1" applyFont="1" applyFill="1" applyBorder="1" applyAlignment="1">
      <alignment vertical="center"/>
    </xf>
    <xf numFmtId="0" fontId="55" fillId="0" borderId="20" xfId="313" quotePrefix="1" applyFont="1" applyFill="1" applyBorder="1" applyAlignment="1">
      <alignment vertical="center"/>
    </xf>
    <xf numFmtId="0" fontId="54" fillId="0" borderId="23" xfId="313" applyFont="1" applyFill="1" applyBorder="1" applyAlignment="1">
      <alignment vertical="center"/>
    </xf>
    <xf numFmtId="3" fontId="54" fillId="0" borderId="36" xfId="313" applyNumberFormat="1" applyFont="1" applyFill="1" applyBorder="1" applyAlignment="1">
      <alignment vertical="center"/>
    </xf>
    <xf numFmtId="0" fontId="54" fillId="0" borderId="37" xfId="313" applyFont="1" applyFill="1" applyBorder="1" applyAlignment="1">
      <alignment vertical="center"/>
    </xf>
    <xf numFmtId="2" fontId="54" fillId="0" borderId="37" xfId="313" applyNumberFormat="1" applyFont="1" applyFill="1" applyBorder="1" applyAlignment="1">
      <alignment vertical="center"/>
    </xf>
    <xf numFmtId="3" fontId="54" fillId="0" borderId="29" xfId="313" applyNumberFormat="1" applyFont="1" applyFill="1" applyBorder="1" applyAlignment="1">
      <alignment vertical="center"/>
    </xf>
    <xf numFmtId="2" fontId="54" fillId="0" borderId="29" xfId="313" applyNumberFormat="1" applyFont="1" applyFill="1" applyBorder="1" applyAlignment="1">
      <alignment vertical="center"/>
    </xf>
    <xf numFmtId="166" fontId="54" fillId="0" borderId="23" xfId="233" applyNumberFormat="1" applyFont="1" applyFill="1" applyBorder="1" applyAlignment="1">
      <alignment vertical="center"/>
    </xf>
    <xf numFmtId="165" fontId="55" fillId="25" borderId="0" xfId="483" applyNumberFormat="1" applyFont="1" applyFill="1"/>
    <xf numFmtId="165" fontId="55" fillId="25" borderId="0" xfId="483" applyNumberFormat="1" applyFont="1" applyFill="1" applyBorder="1"/>
    <xf numFmtId="165" fontId="72" fillId="25" borderId="0" xfId="483" applyNumberFormat="1" applyFont="1" applyFill="1"/>
    <xf numFmtId="165" fontId="54" fillId="25" borderId="0" xfId="483" applyNumberFormat="1" applyFont="1" applyFill="1" applyAlignment="1" applyProtection="1">
      <alignment horizontal="centerContinuous"/>
    </xf>
    <xf numFmtId="165" fontId="55" fillId="25" borderId="0" xfId="483" applyNumberFormat="1" applyFont="1" applyFill="1" applyAlignment="1">
      <alignment horizontal="centerContinuous"/>
    </xf>
    <xf numFmtId="165" fontId="55" fillId="25" borderId="0" xfId="483" applyNumberFormat="1" applyFont="1" applyFill="1" applyBorder="1" applyAlignment="1">
      <alignment horizontal="centerContinuous"/>
    </xf>
    <xf numFmtId="165" fontId="55" fillId="25" borderId="29" xfId="483" applyNumberFormat="1" applyFont="1" applyFill="1" applyBorder="1"/>
    <xf numFmtId="165" fontId="57" fillId="25" borderId="29" xfId="483" applyNumberFormat="1" applyFont="1" applyFill="1" applyBorder="1" applyAlignment="1">
      <alignment horizontal="right"/>
    </xf>
    <xf numFmtId="165" fontId="55" fillId="25" borderId="10" xfId="483" applyNumberFormat="1" applyFont="1" applyFill="1" applyBorder="1"/>
    <xf numFmtId="165" fontId="55" fillId="25" borderId="14" xfId="483" applyNumberFormat="1" applyFont="1" applyFill="1" applyBorder="1"/>
    <xf numFmtId="165" fontId="55" fillId="25" borderId="18" xfId="483" applyNumberFormat="1" applyFont="1" applyFill="1" applyBorder="1"/>
    <xf numFmtId="165" fontId="54" fillId="25" borderId="35" xfId="483" applyNumberFormat="1" applyFont="1" applyFill="1" applyBorder="1" applyAlignment="1" applyProtection="1">
      <alignment horizontal="centerContinuous"/>
    </xf>
    <xf numFmtId="165" fontId="72" fillId="25" borderId="0" xfId="483" applyNumberFormat="1" applyFont="1" applyFill="1" applyAlignment="1" applyProtection="1">
      <alignment horizontal="center"/>
    </xf>
    <xf numFmtId="165" fontId="54" fillId="25" borderId="35" xfId="483" applyNumberFormat="1" applyFont="1" applyFill="1" applyBorder="1" applyAlignment="1" applyProtection="1">
      <alignment horizontal="center"/>
    </xf>
    <xf numFmtId="165" fontId="57" fillId="25" borderId="18" xfId="483" applyNumberFormat="1" applyFont="1" applyFill="1" applyBorder="1" applyAlignment="1">
      <alignment horizontal="centerContinuous"/>
    </xf>
    <xf numFmtId="165" fontId="57" fillId="25" borderId="11" xfId="483" applyNumberFormat="1" applyFont="1" applyFill="1" applyBorder="1" applyAlignment="1">
      <alignment horizontal="centerContinuous"/>
    </xf>
    <xf numFmtId="165" fontId="104" fillId="25" borderId="28" xfId="483" applyNumberFormat="1" applyFont="1" applyFill="1" applyBorder="1" applyAlignment="1">
      <alignment horizontal="left"/>
    </xf>
    <xf numFmtId="165" fontId="104" fillId="25" borderId="37" xfId="483" applyNumberFormat="1" applyFont="1" applyFill="1" applyBorder="1" applyAlignment="1">
      <alignment horizontal="left"/>
    </xf>
    <xf numFmtId="165" fontId="105" fillId="25" borderId="0" xfId="483" applyNumberFormat="1" applyFont="1" applyFill="1" applyBorder="1" applyAlignment="1" applyProtection="1">
      <alignment horizontal="center"/>
      <protection locked="0"/>
    </xf>
    <xf numFmtId="165" fontId="61" fillId="25" borderId="15" xfId="483" applyNumberFormat="1" applyFont="1" applyFill="1" applyBorder="1" applyAlignment="1">
      <alignment horizontal="center"/>
    </xf>
    <xf numFmtId="165" fontId="54" fillId="25" borderId="35" xfId="483" applyNumberFormat="1" applyFont="1" applyFill="1" applyBorder="1" applyAlignment="1" applyProtection="1">
      <alignment horizontal="left"/>
    </xf>
    <xf numFmtId="165" fontId="54" fillId="25" borderId="18" xfId="483" applyNumberFormat="1" applyFont="1" applyFill="1" applyBorder="1" applyAlignment="1" applyProtection="1">
      <alignment horizontal="center"/>
    </xf>
    <xf numFmtId="165" fontId="57" fillId="25" borderId="10" xfId="483" applyNumberFormat="1" applyFont="1" applyFill="1" applyBorder="1" applyAlignment="1"/>
    <xf numFmtId="165" fontId="104" fillId="25" borderId="29" xfId="483" applyNumberFormat="1" applyFont="1" applyFill="1" applyBorder="1" applyAlignment="1">
      <alignment horizontal="left"/>
    </xf>
    <xf numFmtId="165" fontId="61" fillId="25" borderId="18" xfId="483" applyNumberFormat="1" applyFont="1" applyFill="1" applyBorder="1" applyAlignment="1" applyProtection="1">
      <alignment horizontal="center"/>
    </xf>
    <xf numFmtId="165" fontId="61" fillId="25" borderId="20" xfId="483" applyNumberFormat="1" applyFont="1" applyFill="1" applyBorder="1" applyAlignment="1">
      <alignment horizontal="center"/>
    </xf>
    <xf numFmtId="165" fontId="43" fillId="25" borderId="35" xfId="483" applyNumberFormat="1" applyFont="1" applyFill="1" applyBorder="1" applyAlignment="1" applyProtection="1">
      <alignment horizontal="left"/>
      <protection locked="0"/>
    </xf>
    <xf numFmtId="165" fontId="54" fillId="25" borderId="0" xfId="483" applyNumberFormat="1" applyFont="1" applyFill="1" applyBorder="1" applyAlignment="1" applyProtection="1">
      <alignment horizontal="center"/>
    </xf>
    <xf numFmtId="165" fontId="54" fillId="25" borderId="20" xfId="483" applyNumberFormat="1" applyFont="1" applyFill="1" applyBorder="1" applyAlignment="1" applyProtection="1">
      <alignment horizontal="center"/>
    </xf>
    <xf numFmtId="165" fontId="61" fillId="25" borderId="35" xfId="483" applyNumberFormat="1" applyFont="1" applyFill="1" applyBorder="1" applyAlignment="1" applyProtection="1">
      <alignment horizontal="center"/>
    </xf>
    <xf numFmtId="165" fontId="55" fillId="25" borderId="36" xfId="483" applyNumberFormat="1" applyFont="1" applyFill="1" applyBorder="1"/>
    <xf numFmtId="165" fontId="43" fillId="25" borderId="22" xfId="483" applyNumberFormat="1" applyFont="1" applyFill="1" applyBorder="1" applyAlignment="1">
      <alignment horizontal="left"/>
    </xf>
    <xf numFmtId="165" fontId="62" fillId="25" borderId="59" xfId="483" quotePrefix="1" applyNumberFormat="1" applyFont="1" applyFill="1" applyBorder="1" applyAlignment="1" applyProtection="1">
      <alignment horizontal="center"/>
    </xf>
    <xf numFmtId="165" fontId="62" fillId="25" borderId="22" xfId="483" quotePrefix="1" applyNumberFormat="1" applyFont="1" applyFill="1" applyBorder="1" applyAlignment="1" applyProtection="1">
      <alignment horizontal="center"/>
    </xf>
    <xf numFmtId="165" fontId="62" fillId="25" borderId="26" xfId="483" quotePrefix="1" applyNumberFormat="1" applyFont="1" applyFill="1" applyBorder="1" applyAlignment="1" applyProtection="1">
      <alignment horizontal="center"/>
    </xf>
    <xf numFmtId="165" fontId="61" fillId="25" borderId="36" xfId="483" applyNumberFormat="1" applyFont="1" applyFill="1" applyBorder="1" applyAlignment="1" applyProtection="1">
      <alignment horizontal="centerContinuous"/>
    </xf>
    <xf numFmtId="165" fontId="104" fillId="25" borderId="23" xfId="483" applyNumberFormat="1" applyFont="1" applyFill="1" applyBorder="1" applyAlignment="1" applyProtection="1">
      <alignment horizontal="center"/>
    </xf>
    <xf numFmtId="165" fontId="55" fillId="25" borderId="27" xfId="483" applyNumberFormat="1" applyFont="1" applyFill="1" applyBorder="1"/>
    <xf numFmtId="165" fontId="55" fillId="25" borderId="28" xfId="483" applyNumberFormat="1" applyFont="1" applyFill="1" applyBorder="1"/>
    <xf numFmtId="165" fontId="106" fillId="25" borderId="33" xfId="483" applyNumberFormat="1" applyFont="1" applyFill="1" applyBorder="1" applyAlignment="1" applyProtection="1">
      <alignment horizontal="centerContinuous" vertical="center"/>
    </xf>
    <xf numFmtId="165" fontId="106" fillId="25" borderId="36" xfId="483" applyNumberFormat="1" applyFont="1" applyFill="1" applyBorder="1" applyAlignment="1" applyProtection="1">
      <alignment horizontal="center"/>
    </xf>
    <xf numFmtId="165" fontId="106" fillId="25" borderId="29" xfId="483" applyNumberFormat="1" applyFont="1" applyFill="1" applyBorder="1" applyAlignment="1" applyProtection="1">
      <alignment horizontal="center"/>
    </xf>
    <xf numFmtId="165" fontId="106" fillId="25" borderId="33" xfId="483" applyNumberFormat="1" applyFont="1" applyFill="1" applyBorder="1" applyAlignment="1" applyProtection="1">
      <alignment horizontal="center"/>
    </xf>
    <xf numFmtId="165" fontId="106" fillId="25" borderId="27" xfId="483" applyNumberFormat="1" applyFont="1" applyFill="1" applyBorder="1" applyAlignment="1" applyProtection="1">
      <alignment horizontal="center"/>
    </xf>
    <xf numFmtId="165" fontId="106" fillId="25" borderId="43" xfId="483" applyNumberFormat="1" applyFont="1" applyFill="1" applyBorder="1" applyAlignment="1" applyProtection="1">
      <alignment horizontal="center"/>
    </xf>
    <xf numFmtId="165" fontId="55" fillId="25" borderId="11" xfId="483" applyNumberFormat="1" applyFont="1" applyFill="1" applyBorder="1"/>
    <xf numFmtId="165" fontId="64" fillId="25" borderId="14" xfId="483" applyNumberFormat="1" applyFont="1" applyFill="1" applyBorder="1" applyAlignment="1" applyProtection="1">
      <alignment horizontal="center"/>
    </xf>
    <xf numFmtId="176" fontId="64" fillId="25" borderId="0" xfId="483" applyNumberFormat="1" applyFont="1" applyFill="1" applyBorder="1"/>
    <xf numFmtId="176" fontId="64" fillId="25" borderId="14" xfId="483" applyNumberFormat="1" applyFont="1" applyFill="1" applyBorder="1"/>
    <xf numFmtId="176" fontId="64" fillId="25" borderId="15" xfId="483" applyNumberFormat="1" applyFont="1" applyFill="1" applyBorder="1"/>
    <xf numFmtId="176" fontId="64" fillId="25" borderId="0" xfId="483" applyNumberFormat="1" applyFont="1" applyFill="1" applyBorder="1" applyProtection="1"/>
    <xf numFmtId="176" fontId="64" fillId="25" borderId="35" xfId="483" applyNumberFormat="1" applyFont="1" applyFill="1" applyBorder="1" applyProtection="1"/>
    <xf numFmtId="165" fontId="73" fillId="25" borderId="0" xfId="483" applyNumberFormat="1" applyFont="1" applyFill="1"/>
    <xf numFmtId="165" fontId="73" fillId="25" borderId="0" xfId="483" applyNumberFormat="1" applyFont="1" applyFill="1" applyBorder="1"/>
    <xf numFmtId="49" fontId="55" fillId="25" borderId="18" xfId="483" applyNumberFormat="1" applyFont="1" applyFill="1" applyBorder="1" applyAlignment="1">
      <alignment vertical="center"/>
    </xf>
    <xf numFmtId="165" fontId="55" fillId="25" borderId="0" xfId="483" quotePrefix="1" applyNumberFormat="1" applyFont="1" applyFill="1" applyBorder="1" applyAlignment="1" applyProtection="1">
      <alignment horizontal="center" vertical="center"/>
    </xf>
    <xf numFmtId="165" fontId="55" fillId="25" borderId="35" xfId="483" applyNumberFormat="1" applyFont="1" applyFill="1" applyBorder="1" applyAlignment="1" applyProtection="1">
      <alignment horizontal="left" vertical="center" wrapText="1"/>
    </xf>
    <xf numFmtId="165" fontId="72" fillId="25" borderId="0" xfId="483" applyNumberFormat="1" applyFont="1" applyFill="1" applyBorder="1"/>
    <xf numFmtId="165" fontId="55" fillId="25" borderId="35" xfId="483" applyNumberFormat="1" applyFont="1" applyFill="1" applyBorder="1" applyAlignment="1">
      <alignment vertical="center" wrapText="1"/>
    </xf>
    <xf numFmtId="49" fontId="55" fillId="25" borderId="36" xfId="483" applyNumberFormat="1" applyFont="1" applyFill="1" applyBorder="1" applyAlignment="1">
      <alignment vertical="center"/>
    </xf>
    <xf numFmtId="165" fontId="55" fillId="25" borderId="29" xfId="483" quotePrefix="1" applyNumberFormat="1" applyFont="1" applyFill="1" applyBorder="1" applyAlignment="1" applyProtection="1">
      <alignment horizontal="center" vertical="center"/>
    </xf>
    <xf numFmtId="165" fontId="55" fillId="25" borderId="37" xfId="483" applyNumberFormat="1" applyFont="1" applyFill="1" applyBorder="1" applyAlignment="1">
      <alignment vertical="center"/>
    </xf>
    <xf numFmtId="165" fontId="60" fillId="0" borderId="0" xfId="483" quotePrefix="1" applyNumberFormat="1" applyFont="1" applyFill="1"/>
    <xf numFmtId="165" fontId="55" fillId="0" borderId="0" xfId="483" applyNumberFormat="1" applyFont="1" applyFill="1"/>
    <xf numFmtId="165" fontId="72" fillId="0" borderId="0" xfId="483" applyNumberFormat="1" applyFont="1" applyFill="1" applyAlignment="1" applyProtection="1">
      <alignment horizontal="center"/>
    </xf>
    <xf numFmtId="165" fontId="72" fillId="0" borderId="0" xfId="483" applyNumberFormat="1" applyFont="1" applyFill="1"/>
    <xf numFmtId="165" fontId="54" fillId="0" borderId="0" xfId="484" applyNumberFormat="1" applyFont="1"/>
    <xf numFmtId="165" fontId="55" fillId="0" borderId="0" xfId="484" applyNumberFormat="1" applyFont="1"/>
    <xf numFmtId="165" fontId="55" fillId="0" borderId="0" xfId="484" applyNumberFormat="1" applyFont="1" applyBorder="1"/>
    <xf numFmtId="165" fontId="72" fillId="0" borderId="0" xfId="484" applyNumberFormat="1" applyFont="1"/>
    <xf numFmtId="165" fontId="54" fillId="0" borderId="0" xfId="484" applyNumberFormat="1" applyFont="1" applyAlignment="1" applyProtection="1">
      <alignment horizontal="centerContinuous"/>
    </xf>
    <xf numFmtId="165" fontId="55" fillId="0" borderId="0" xfId="484" applyNumberFormat="1" applyFont="1" applyAlignment="1">
      <alignment horizontal="centerContinuous"/>
    </xf>
    <xf numFmtId="165" fontId="55" fillId="0" borderId="0" xfId="484" applyNumberFormat="1" applyFont="1" applyBorder="1" applyAlignment="1">
      <alignment horizontal="centerContinuous"/>
    </xf>
    <xf numFmtId="165" fontId="57" fillId="0" borderId="29" xfId="484" applyNumberFormat="1" applyFont="1" applyBorder="1" applyAlignment="1">
      <alignment horizontal="right"/>
    </xf>
    <xf numFmtId="165" fontId="55" fillId="0" borderId="15" xfId="484" applyNumberFormat="1" applyFont="1" applyBorder="1"/>
    <xf numFmtId="165" fontId="54" fillId="0" borderId="20" xfId="484" applyNumberFormat="1" applyFont="1" applyBorder="1" applyAlignment="1" applyProtection="1">
      <alignment horizontal="centerContinuous"/>
    </xf>
    <xf numFmtId="165" fontId="72" fillId="0" borderId="0" xfId="484" applyNumberFormat="1" applyFont="1" applyAlignment="1" applyProtection="1">
      <alignment horizontal="center"/>
    </xf>
    <xf numFmtId="165" fontId="54" fillId="0" borderId="20" xfId="484" applyNumberFormat="1" applyFont="1" applyBorder="1" applyAlignment="1" applyProtection="1">
      <alignment horizontal="center"/>
    </xf>
    <xf numFmtId="165" fontId="57" fillId="0" borderId="18" xfId="484" applyNumberFormat="1" applyFont="1" applyBorder="1" applyAlignment="1">
      <alignment horizontal="centerContinuous"/>
    </xf>
    <xf numFmtId="165" fontId="57" fillId="0" borderId="11" xfId="484" applyNumberFormat="1" applyFont="1" applyBorder="1" applyAlignment="1">
      <alignment horizontal="centerContinuous"/>
    </xf>
    <xf numFmtId="165" fontId="104" fillId="0" borderId="28" xfId="484" applyNumberFormat="1" applyFont="1" applyBorder="1" applyAlignment="1">
      <alignment horizontal="left"/>
    </xf>
    <xf numFmtId="165" fontId="104" fillId="0" borderId="37" xfId="484" applyNumberFormat="1" applyFont="1" applyBorder="1" applyAlignment="1">
      <alignment horizontal="left"/>
    </xf>
    <xf numFmtId="165" fontId="105" fillId="0" borderId="35" xfId="484" applyNumberFormat="1" applyFont="1" applyBorder="1" applyAlignment="1" applyProtection="1">
      <alignment horizontal="center"/>
      <protection locked="0"/>
    </xf>
    <xf numFmtId="165" fontId="61" fillId="0" borderId="35" xfId="484" applyNumberFormat="1" applyFont="1" applyBorder="1" applyAlignment="1">
      <alignment horizontal="center"/>
    </xf>
    <xf numFmtId="165" fontId="54" fillId="0" borderId="20" xfId="484" applyNumberFormat="1" applyFont="1" applyBorder="1" applyAlignment="1" applyProtection="1">
      <alignment horizontal="left"/>
    </xf>
    <xf numFmtId="165" fontId="54" fillId="0" borderId="18" xfId="484" applyNumberFormat="1" applyFont="1" applyBorder="1" applyAlignment="1" applyProtection="1">
      <alignment horizontal="center"/>
    </xf>
    <xf numFmtId="165" fontId="54" fillId="0" borderId="0" xfId="484" applyNumberFormat="1" applyFont="1" applyBorder="1" applyAlignment="1" applyProtection="1">
      <alignment horizontal="center"/>
    </xf>
    <xf numFmtId="165" fontId="57" fillId="0" borderId="10" xfId="484" applyNumberFormat="1" applyFont="1" applyBorder="1" applyAlignment="1"/>
    <xf numFmtId="165" fontId="104" fillId="0" borderId="29" xfId="484" applyNumberFormat="1" applyFont="1" applyBorder="1" applyAlignment="1">
      <alignment horizontal="left"/>
    </xf>
    <xf numFmtId="165" fontId="61" fillId="0" borderId="20" xfId="484" applyNumberFormat="1" applyFont="1" applyBorder="1" applyAlignment="1" applyProtection="1">
      <alignment horizontal="center"/>
    </xf>
    <xf numFmtId="165" fontId="73" fillId="0" borderId="0" xfId="484" applyNumberFormat="1" applyFont="1" applyBorder="1" applyAlignment="1" applyProtection="1">
      <alignment horizontal="centerContinuous"/>
      <protection locked="0"/>
    </xf>
    <xf numFmtId="165" fontId="43" fillId="0" borderId="20" xfId="484" applyNumberFormat="1" applyFont="1" applyBorder="1" applyAlignment="1" applyProtection="1">
      <alignment horizontal="left"/>
      <protection locked="0"/>
    </xf>
    <xf numFmtId="165" fontId="61" fillId="0" borderId="35" xfId="484" applyNumberFormat="1" applyFont="1" applyBorder="1" applyAlignment="1" applyProtection="1">
      <alignment horizontal="center"/>
    </xf>
    <xf numFmtId="165" fontId="43" fillId="0" borderId="26" xfId="484" applyNumberFormat="1" applyFont="1" applyBorder="1" applyAlignment="1">
      <alignment horizontal="left"/>
    </xf>
    <xf numFmtId="165" fontId="62" fillId="0" borderId="59" xfId="484" quotePrefix="1" applyNumberFormat="1" applyFont="1" applyBorder="1" applyAlignment="1" applyProtection="1">
      <alignment horizontal="center"/>
    </xf>
    <xf numFmtId="165" fontId="62" fillId="0" borderId="22" xfId="484" quotePrefix="1" applyNumberFormat="1" applyFont="1" applyBorder="1" applyAlignment="1" applyProtection="1">
      <alignment horizontal="center"/>
    </xf>
    <xf numFmtId="165" fontId="62" fillId="0" borderId="26" xfId="484" quotePrefix="1" applyNumberFormat="1" applyFont="1" applyBorder="1" applyAlignment="1" applyProtection="1">
      <alignment horizontal="center"/>
    </xf>
    <xf numFmtId="165" fontId="61" fillId="0" borderId="23" xfId="484" applyNumberFormat="1" applyFont="1" applyBorder="1" applyAlignment="1" applyProtection="1">
      <alignment horizontal="centerContinuous"/>
    </xf>
    <xf numFmtId="165" fontId="104" fillId="0" borderId="37" xfId="484" applyNumberFormat="1" applyFont="1" applyBorder="1" applyAlignment="1" applyProtection="1">
      <alignment horizontal="center"/>
    </xf>
    <xf numFmtId="165" fontId="110" fillId="0" borderId="0" xfId="484" applyNumberFormat="1" applyFont="1" applyBorder="1" applyAlignment="1">
      <alignment horizontal="left"/>
    </xf>
    <xf numFmtId="165" fontId="106" fillId="0" borderId="34" xfId="484" applyNumberFormat="1" applyFont="1" applyBorder="1" applyAlignment="1" applyProtection="1">
      <alignment horizontal="centerContinuous" vertical="center"/>
    </xf>
    <xf numFmtId="165" fontId="106" fillId="0" borderId="36" xfId="484" applyNumberFormat="1" applyFont="1" applyBorder="1" applyAlignment="1" applyProtection="1">
      <alignment horizontal="center"/>
    </xf>
    <xf numFmtId="165" fontId="106" fillId="0" borderId="29" xfId="484" applyNumberFormat="1" applyFont="1" applyBorder="1" applyAlignment="1" applyProtection="1">
      <alignment horizontal="center"/>
    </xf>
    <xf numFmtId="165" fontId="106" fillId="0" borderId="33" xfId="484" applyNumberFormat="1" applyFont="1" applyBorder="1" applyAlignment="1" applyProtection="1">
      <alignment horizontal="center"/>
    </xf>
    <xf numFmtId="165" fontId="106" fillId="0" borderId="43" xfId="484" applyNumberFormat="1" applyFont="1" applyBorder="1" applyAlignment="1" applyProtection="1">
      <alignment horizontal="center"/>
    </xf>
    <xf numFmtId="165" fontId="106" fillId="0" borderId="46" xfId="484" applyNumberFormat="1" applyFont="1" applyBorder="1" applyAlignment="1" applyProtection="1">
      <alignment horizontal="center"/>
    </xf>
    <xf numFmtId="165" fontId="64" fillId="0" borderId="20" xfId="484" applyNumberFormat="1" applyFont="1" applyBorder="1" applyAlignment="1" applyProtection="1">
      <alignment horizontal="center"/>
    </xf>
    <xf numFmtId="165" fontId="73" fillId="0" borderId="0" xfId="484" applyNumberFormat="1" applyFont="1"/>
    <xf numFmtId="1" fontId="55" fillId="0" borderId="20" xfId="484" applyNumberFormat="1" applyFont="1" applyBorder="1" applyAlignment="1">
      <alignment vertical="center" wrapText="1"/>
    </xf>
    <xf numFmtId="165" fontId="73" fillId="0" borderId="0" xfId="484" applyNumberFormat="1" applyFont="1" applyBorder="1"/>
    <xf numFmtId="165" fontId="72" fillId="0" borderId="0" xfId="484" applyNumberFormat="1" applyFont="1" applyBorder="1"/>
    <xf numFmtId="1" fontId="55" fillId="0" borderId="23" xfId="484" applyNumberFormat="1" applyFont="1" applyBorder="1" applyAlignment="1">
      <alignment vertical="center"/>
    </xf>
    <xf numFmtId="165" fontId="94" fillId="0" borderId="0" xfId="484" applyNumberFormat="1" applyFont="1" applyBorder="1"/>
    <xf numFmtId="165" fontId="60" fillId="25" borderId="0" xfId="483" quotePrefix="1" applyNumberFormat="1" applyFont="1" applyFill="1"/>
    <xf numFmtId="3" fontId="72" fillId="0" borderId="0" xfId="484" applyNumberFormat="1" applyFont="1"/>
    <xf numFmtId="165" fontId="55" fillId="25" borderId="0" xfId="310" applyNumberFormat="1" applyFont="1" applyFill="1"/>
    <xf numFmtId="165" fontId="55" fillId="25" borderId="0" xfId="310" applyNumberFormat="1" applyFont="1" applyFill="1" applyBorder="1"/>
    <xf numFmtId="165" fontId="72" fillId="25" borderId="0" xfId="310" applyNumberFormat="1" applyFont="1" applyFill="1"/>
    <xf numFmtId="165" fontId="54" fillId="25" borderId="0" xfId="310" applyNumberFormat="1" applyFont="1" applyFill="1" applyAlignment="1" applyProtection="1">
      <alignment horizontal="centerContinuous"/>
    </xf>
    <xf numFmtId="165" fontId="55" fillId="25" borderId="0" xfId="310" applyNumberFormat="1" applyFont="1" applyFill="1" applyAlignment="1">
      <alignment horizontal="centerContinuous"/>
    </xf>
    <xf numFmtId="165" fontId="55" fillId="25" borderId="0" xfId="310" applyNumberFormat="1" applyFont="1" applyFill="1" applyBorder="1" applyAlignment="1">
      <alignment horizontal="centerContinuous"/>
    </xf>
    <xf numFmtId="165" fontId="55" fillId="25" borderId="29" xfId="310" applyNumberFormat="1" applyFont="1" applyFill="1" applyBorder="1"/>
    <xf numFmtId="165" fontId="57" fillId="25" borderId="29" xfId="310" applyNumberFormat="1" applyFont="1" applyFill="1" applyBorder="1" applyAlignment="1">
      <alignment horizontal="right"/>
    </xf>
    <xf numFmtId="165" fontId="55" fillId="25" borderId="10" xfId="310" applyNumberFormat="1" applyFont="1" applyFill="1" applyBorder="1"/>
    <xf numFmtId="165" fontId="55" fillId="25" borderId="14" xfId="310" applyNumberFormat="1" applyFont="1" applyFill="1" applyBorder="1"/>
    <xf numFmtId="165" fontId="55" fillId="25" borderId="18" xfId="310" applyNumberFormat="1" applyFont="1" applyFill="1" applyBorder="1"/>
    <xf numFmtId="165" fontId="54" fillId="25" borderId="35" xfId="310" applyNumberFormat="1" applyFont="1" applyFill="1" applyBorder="1" applyAlignment="1" applyProtection="1">
      <alignment horizontal="centerContinuous"/>
    </xf>
    <xf numFmtId="165" fontId="54" fillId="25" borderId="35" xfId="310" applyNumberFormat="1" applyFont="1" applyFill="1" applyBorder="1" applyAlignment="1" applyProtection="1">
      <alignment horizontal="center"/>
    </xf>
    <xf numFmtId="165" fontId="57" fillId="25" borderId="18" xfId="310" applyNumberFormat="1" applyFont="1" applyFill="1" applyBorder="1" applyAlignment="1">
      <alignment horizontal="centerContinuous"/>
    </xf>
    <xf numFmtId="165" fontId="104" fillId="25" borderId="28" xfId="310" applyNumberFormat="1" applyFont="1" applyFill="1" applyBorder="1" applyAlignment="1">
      <alignment horizontal="left"/>
    </xf>
    <xf numFmtId="165" fontId="104" fillId="25" borderId="37" xfId="310" applyNumberFormat="1" applyFont="1" applyFill="1" applyBorder="1" applyAlignment="1">
      <alignment horizontal="left"/>
    </xf>
    <xf numFmtId="165" fontId="105" fillId="25" borderId="35" xfId="310" applyNumberFormat="1" applyFont="1" applyFill="1" applyBorder="1" applyAlignment="1" applyProtection="1">
      <alignment horizontal="center"/>
      <protection locked="0"/>
    </xf>
    <xf numFmtId="165" fontId="61" fillId="25" borderId="35" xfId="310" applyNumberFormat="1" applyFont="1" applyFill="1" applyBorder="1" applyAlignment="1">
      <alignment horizontal="center"/>
    </xf>
    <xf numFmtId="165" fontId="54" fillId="25" borderId="35" xfId="310" applyNumberFormat="1" applyFont="1" applyFill="1" applyBorder="1" applyAlignment="1" applyProtection="1">
      <alignment horizontal="left"/>
    </xf>
    <xf numFmtId="165" fontId="54" fillId="25" borderId="18" xfId="310" applyNumberFormat="1" applyFont="1" applyFill="1" applyBorder="1" applyAlignment="1" applyProtection="1">
      <alignment horizontal="center"/>
    </xf>
    <xf numFmtId="165" fontId="57" fillId="25" borderId="10" xfId="310" applyNumberFormat="1" applyFont="1" applyFill="1" applyBorder="1" applyAlignment="1"/>
    <xf numFmtId="165" fontId="104" fillId="25" borderId="29" xfId="310" applyNumberFormat="1" applyFont="1" applyFill="1" applyBorder="1" applyAlignment="1">
      <alignment horizontal="left"/>
    </xf>
    <xf numFmtId="165" fontId="61" fillId="25" borderId="20" xfId="310" applyNumberFormat="1" applyFont="1" applyFill="1" applyBorder="1" applyAlignment="1" applyProtection="1">
      <alignment horizontal="center"/>
    </xf>
    <xf numFmtId="165" fontId="43" fillId="25" borderId="35" xfId="310" applyNumberFormat="1" applyFont="1" applyFill="1" applyBorder="1" applyAlignment="1" applyProtection="1">
      <alignment horizontal="left"/>
      <protection locked="0"/>
    </xf>
    <xf numFmtId="165" fontId="54" fillId="25" borderId="0" xfId="310" applyNumberFormat="1" applyFont="1" applyFill="1" applyBorder="1" applyAlignment="1" applyProtection="1">
      <alignment horizontal="center"/>
    </xf>
    <xf numFmtId="165" fontId="54" fillId="25" borderId="20" xfId="310" applyNumberFormat="1" applyFont="1" applyFill="1" applyBorder="1" applyAlignment="1" applyProtection="1">
      <alignment horizontal="center"/>
    </xf>
    <xf numFmtId="165" fontId="61" fillId="25" borderId="35" xfId="310" applyNumberFormat="1" applyFont="1" applyFill="1" applyBorder="1" applyAlignment="1" applyProtection="1">
      <alignment horizontal="center"/>
    </xf>
    <xf numFmtId="165" fontId="55" fillId="25" borderId="36" xfId="310" applyNumberFormat="1" applyFont="1" applyFill="1" applyBorder="1"/>
    <xf numFmtId="165" fontId="43" fillId="25" borderId="22" xfId="310" applyNumberFormat="1" applyFont="1" applyFill="1" applyBorder="1" applyAlignment="1">
      <alignment horizontal="left"/>
    </xf>
    <xf numFmtId="165" fontId="62" fillId="25" borderId="59" xfId="310" quotePrefix="1" applyNumberFormat="1" applyFont="1" applyFill="1" applyBorder="1" applyAlignment="1" applyProtection="1">
      <alignment horizontal="center"/>
    </xf>
    <xf numFmtId="165" fontId="62" fillId="25" borderId="26" xfId="310" quotePrefix="1" applyNumberFormat="1" applyFont="1" applyFill="1" applyBorder="1" applyAlignment="1" applyProtection="1">
      <alignment horizontal="center"/>
    </xf>
    <xf numFmtId="165" fontId="61" fillId="25" borderId="23" xfId="310" applyNumberFormat="1" applyFont="1" applyFill="1" applyBorder="1" applyAlignment="1" applyProtection="1">
      <alignment horizontal="centerContinuous"/>
    </xf>
    <xf numFmtId="165" fontId="104" fillId="25" borderId="37" xfId="310" applyNumberFormat="1" applyFont="1" applyFill="1" applyBorder="1" applyAlignment="1" applyProtection="1">
      <alignment horizontal="center"/>
    </xf>
    <xf numFmtId="165" fontId="55" fillId="25" borderId="27" xfId="310" applyNumberFormat="1" applyFont="1" applyFill="1" applyBorder="1"/>
    <xf numFmtId="165" fontId="55" fillId="25" borderId="28" xfId="310" applyNumberFormat="1" applyFont="1" applyFill="1" applyBorder="1"/>
    <xf numFmtId="165" fontId="106" fillId="25" borderId="33" xfId="310" applyNumberFormat="1" applyFont="1" applyFill="1" applyBorder="1" applyAlignment="1" applyProtection="1">
      <alignment horizontal="centerContinuous" vertical="center"/>
    </xf>
    <xf numFmtId="165" fontId="106" fillId="25" borderId="36" xfId="310" applyNumberFormat="1" applyFont="1" applyFill="1" applyBorder="1" applyAlignment="1" applyProtection="1">
      <alignment horizontal="center"/>
    </xf>
    <xf numFmtId="165" fontId="106" fillId="25" borderId="33" xfId="310" applyNumberFormat="1" applyFont="1" applyFill="1" applyBorder="1" applyAlignment="1" applyProtection="1">
      <alignment horizontal="center"/>
    </xf>
    <xf numFmtId="165" fontId="106" fillId="25" borderId="43" xfId="310" applyNumberFormat="1" applyFont="1" applyFill="1" applyBorder="1" applyAlignment="1" applyProtection="1">
      <alignment horizontal="center"/>
    </xf>
    <xf numFmtId="165" fontId="106" fillId="25" borderId="46" xfId="310" applyNumberFormat="1" applyFont="1" applyFill="1" applyBorder="1" applyAlignment="1" applyProtection="1">
      <alignment horizontal="center"/>
    </xf>
    <xf numFmtId="165" fontId="55" fillId="25" borderId="11" xfId="310" applyNumberFormat="1" applyFont="1" applyFill="1" applyBorder="1"/>
    <xf numFmtId="165" fontId="64" fillId="25" borderId="14" xfId="310" applyNumberFormat="1" applyFont="1" applyFill="1" applyBorder="1" applyAlignment="1" applyProtection="1">
      <alignment horizontal="center"/>
    </xf>
    <xf numFmtId="165" fontId="73" fillId="25" borderId="0" xfId="310" applyNumberFormat="1" applyFont="1" applyFill="1"/>
    <xf numFmtId="165" fontId="72" fillId="0" borderId="0" xfId="310" applyNumberFormat="1" applyFont="1" applyFill="1"/>
    <xf numFmtId="165" fontId="73" fillId="0" borderId="0" xfId="310" applyNumberFormat="1" applyFont="1" applyFill="1"/>
    <xf numFmtId="165" fontId="73" fillId="0" borderId="0" xfId="310" applyNumberFormat="1" applyFont="1" applyFill="1" applyBorder="1"/>
    <xf numFmtId="165" fontId="72" fillId="0" borderId="0" xfId="310" applyNumberFormat="1" applyFont="1" applyFill="1" applyBorder="1"/>
    <xf numFmtId="165" fontId="72" fillId="25" borderId="0" xfId="310" applyNumberFormat="1" applyFont="1" applyFill="1" applyBorder="1"/>
    <xf numFmtId="165" fontId="72" fillId="25" borderId="29" xfId="310" applyNumberFormat="1" applyFont="1" applyFill="1" applyBorder="1"/>
    <xf numFmtId="165" fontId="55" fillId="25" borderId="0" xfId="310" applyNumberFormat="1" applyFont="1" applyFill="1" applyBorder="1" applyAlignment="1" applyProtection="1">
      <alignment horizontal="center"/>
    </xf>
    <xf numFmtId="165" fontId="55" fillId="25" borderId="36" xfId="310" quotePrefix="1" applyNumberFormat="1" applyFont="1" applyFill="1" applyBorder="1" applyAlignment="1" applyProtection="1">
      <alignment horizontal="left" vertical="center"/>
    </xf>
    <xf numFmtId="165" fontId="55" fillId="25" borderId="29" xfId="310" applyNumberFormat="1" applyFont="1" applyFill="1" applyBorder="1" applyAlignment="1" applyProtection="1">
      <alignment horizontal="center" vertical="center"/>
    </xf>
    <xf numFmtId="165" fontId="55" fillId="25" borderId="11" xfId="310" applyNumberFormat="1" applyFont="1" applyFill="1" applyBorder="1" applyAlignment="1" applyProtection="1">
      <alignment horizontal="left"/>
    </xf>
    <xf numFmtId="165" fontId="55" fillId="25" borderId="11" xfId="310" applyNumberFormat="1" applyFont="1" applyFill="1" applyBorder="1" applyAlignment="1" applyProtection="1">
      <alignment horizontal="center"/>
    </xf>
    <xf numFmtId="176" fontId="55" fillId="25" borderId="11" xfId="310" applyNumberFormat="1" applyFont="1" applyFill="1" applyBorder="1"/>
    <xf numFmtId="176" fontId="66" fillId="25" borderId="11" xfId="310" applyNumberFormat="1" applyFont="1" applyFill="1" applyBorder="1" applyProtection="1"/>
    <xf numFmtId="165" fontId="55" fillId="25" borderId="0" xfId="310" quotePrefix="1" applyNumberFormat="1" applyFont="1" applyFill="1" applyBorder="1" applyAlignment="1" applyProtection="1">
      <alignment horizontal="left"/>
    </xf>
    <xf numFmtId="165" fontId="55" fillId="25" borderId="0" xfId="310" applyNumberFormat="1" applyFont="1" applyFill="1" applyBorder="1" applyAlignment="1" applyProtection="1">
      <alignment horizontal="left"/>
    </xf>
    <xf numFmtId="177" fontId="55" fillId="25" borderId="0" xfId="310" applyNumberFormat="1" applyFont="1" applyFill="1" applyBorder="1"/>
    <xf numFmtId="176" fontId="55" fillId="25" borderId="0" xfId="310" applyNumberFormat="1" applyFont="1" applyFill="1" applyBorder="1"/>
    <xf numFmtId="177" fontId="66" fillId="25" borderId="0" xfId="310" applyNumberFormat="1" applyFont="1" applyFill="1" applyBorder="1" applyProtection="1"/>
    <xf numFmtId="169" fontId="107" fillId="25" borderId="0" xfId="326" applyNumberFormat="1" applyFont="1" applyFill="1" applyBorder="1"/>
    <xf numFmtId="165" fontId="94" fillId="25" borderId="0" xfId="310" applyNumberFormat="1" applyFont="1" applyFill="1"/>
    <xf numFmtId="165" fontId="73" fillId="25" borderId="0" xfId="310" applyNumberFormat="1" applyFont="1" applyFill="1" applyAlignment="1">
      <alignment horizontal="center"/>
    </xf>
    <xf numFmtId="167" fontId="72" fillId="25" borderId="0" xfId="310" applyNumberFormat="1" applyFont="1" applyFill="1"/>
    <xf numFmtId="3" fontId="72" fillId="25" borderId="0" xfId="310" applyNumberFormat="1" applyFont="1" applyFill="1"/>
    <xf numFmtId="165" fontId="55" fillId="25" borderId="0" xfId="315" applyNumberFormat="1" applyFont="1" applyFill="1"/>
    <xf numFmtId="165" fontId="55" fillId="25" borderId="0" xfId="315" applyNumberFormat="1" applyFont="1" applyFill="1" applyBorder="1"/>
    <xf numFmtId="165" fontId="72" fillId="25" borderId="0" xfId="315" applyNumberFormat="1" applyFont="1" applyFill="1"/>
    <xf numFmtId="165" fontId="54" fillId="25" borderId="0" xfId="315" applyNumberFormat="1" applyFont="1" applyFill="1" applyAlignment="1" applyProtection="1">
      <alignment horizontal="centerContinuous"/>
    </xf>
    <xf numFmtId="165" fontId="55" fillId="25" borderId="0" xfId="315" applyNumberFormat="1" applyFont="1" applyFill="1" applyAlignment="1">
      <alignment horizontal="centerContinuous"/>
    </xf>
    <xf numFmtId="165" fontId="55" fillId="25" borderId="0" xfId="315" applyNumberFormat="1" applyFont="1" applyFill="1" applyBorder="1" applyAlignment="1">
      <alignment horizontal="centerContinuous"/>
    </xf>
    <xf numFmtId="165" fontId="55" fillId="25" borderId="29" xfId="315" applyNumberFormat="1" applyFont="1" applyFill="1" applyBorder="1"/>
    <xf numFmtId="165" fontId="57" fillId="25" borderId="29" xfId="315" applyNumberFormat="1" applyFont="1" applyFill="1" applyBorder="1" applyAlignment="1">
      <alignment horizontal="right"/>
    </xf>
    <xf numFmtId="165" fontId="55" fillId="25" borderId="10" xfId="315" applyNumberFormat="1" applyFont="1" applyFill="1" applyBorder="1"/>
    <xf numFmtId="165" fontId="55" fillId="25" borderId="14" xfId="315" applyNumberFormat="1" applyFont="1" applyFill="1" applyBorder="1"/>
    <xf numFmtId="165" fontId="55" fillId="25" borderId="18" xfId="315" applyNumberFormat="1" applyFont="1" applyFill="1" applyBorder="1"/>
    <xf numFmtId="165" fontId="54" fillId="25" borderId="35" xfId="315" applyNumberFormat="1" applyFont="1" applyFill="1" applyBorder="1" applyAlignment="1" applyProtection="1">
      <alignment horizontal="centerContinuous"/>
    </xf>
    <xf numFmtId="165" fontId="72" fillId="25" borderId="0" xfId="315" applyNumberFormat="1" applyFont="1" applyFill="1" applyAlignment="1" applyProtection="1">
      <alignment horizontal="center"/>
    </xf>
    <xf numFmtId="165" fontId="54" fillId="25" borderId="35" xfId="315" applyNumberFormat="1" applyFont="1" applyFill="1" applyBorder="1" applyAlignment="1" applyProtection="1">
      <alignment horizontal="center"/>
    </xf>
    <xf numFmtId="165" fontId="57" fillId="25" borderId="18" xfId="315" applyNumberFormat="1" applyFont="1" applyFill="1" applyBorder="1" applyAlignment="1">
      <alignment horizontal="centerContinuous"/>
    </xf>
    <xf numFmtId="165" fontId="104" fillId="25" borderId="28" xfId="315" applyNumberFormat="1" applyFont="1" applyFill="1" applyBorder="1" applyAlignment="1">
      <alignment horizontal="left"/>
    </xf>
    <xf numFmtId="165" fontId="104" fillId="25" borderId="46" xfId="315" applyNumberFormat="1" applyFont="1" applyFill="1" applyBorder="1" applyAlignment="1">
      <alignment horizontal="left"/>
    </xf>
    <xf numFmtId="165" fontId="105" fillId="25" borderId="20" xfId="315" applyNumberFormat="1" applyFont="1" applyFill="1" applyBorder="1" applyAlignment="1" applyProtection="1">
      <alignment horizontal="center"/>
      <protection locked="0"/>
    </xf>
    <xf numFmtId="165" fontId="61" fillId="25" borderId="35" xfId="315" applyNumberFormat="1" applyFont="1" applyFill="1" applyBorder="1" applyAlignment="1">
      <alignment horizontal="center"/>
    </xf>
    <xf numFmtId="165" fontId="54" fillId="25" borderId="35" xfId="315" applyNumberFormat="1" applyFont="1" applyFill="1" applyBorder="1" applyAlignment="1" applyProtection="1">
      <alignment horizontal="left"/>
    </xf>
    <xf numFmtId="165" fontId="54" fillId="25" borderId="18" xfId="315" applyNumberFormat="1" applyFont="1" applyFill="1" applyBorder="1" applyAlignment="1" applyProtection="1">
      <alignment horizontal="center"/>
    </xf>
    <xf numFmtId="165" fontId="57" fillId="25" borderId="10" xfId="315" applyNumberFormat="1" applyFont="1" applyFill="1" applyBorder="1" applyAlignment="1"/>
    <xf numFmtId="165" fontId="104" fillId="25" borderId="29" xfId="315" applyNumberFormat="1" applyFont="1" applyFill="1" applyBorder="1" applyAlignment="1">
      <alignment horizontal="left"/>
    </xf>
    <xf numFmtId="165" fontId="61" fillId="25" borderId="20" xfId="315" applyNumberFormat="1" applyFont="1" applyFill="1" applyBorder="1" applyAlignment="1" applyProtection="1">
      <alignment horizontal="center"/>
    </xf>
    <xf numFmtId="165" fontId="43" fillId="25" borderId="35" xfId="315" applyNumberFormat="1" applyFont="1" applyFill="1" applyBorder="1" applyAlignment="1" applyProtection="1">
      <alignment horizontal="left"/>
      <protection locked="0"/>
    </xf>
    <xf numFmtId="165" fontId="54" fillId="25" borderId="0" xfId="315" applyNumberFormat="1" applyFont="1" applyFill="1" applyBorder="1" applyAlignment="1" applyProtection="1">
      <alignment horizontal="center"/>
    </xf>
    <xf numFmtId="165" fontId="54" fillId="25" borderId="20" xfId="315" applyNumberFormat="1" applyFont="1" applyFill="1" applyBorder="1" applyAlignment="1" applyProtection="1">
      <alignment horizontal="center"/>
    </xf>
    <xf numFmtId="165" fontId="61" fillId="25" borderId="35" xfId="315" applyNumberFormat="1" applyFont="1" applyFill="1" applyBorder="1" applyAlignment="1" applyProtection="1">
      <alignment horizontal="center"/>
    </xf>
    <xf numFmtId="165" fontId="55" fillId="25" borderId="36" xfId="315" applyNumberFormat="1" applyFont="1" applyFill="1" applyBorder="1"/>
    <xf numFmtId="165" fontId="43" fillId="25" borderId="22" xfId="315" applyNumberFormat="1" applyFont="1" applyFill="1" applyBorder="1" applyAlignment="1">
      <alignment horizontal="left"/>
    </xf>
    <xf numFmtId="165" fontId="62" fillId="25" borderId="59" xfId="315" quotePrefix="1" applyNumberFormat="1" applyFont="1" applyFill="1" applyBorder="1" applyAlignment="1" applyProtection="1">
      <alignment horizontal="center"/>
    </xf>
    <xf numFmtId="165" fontId="62" fillId="25" borderId="26" xfId="315" quotePrefix="1" applyNumberFormat="1" applyFont="1" applyFill="1" applyBorder="1" applyAlignment="1" applyProtection="1">
      <alignment horizontal="center"/>
    </xf>
    <xf numFmtId="165" fontId="61" fillId="25" borderId="23" xfId="315" applyNumberFormat="1" applyFont="1" applyFill="1" applyBorder="1" applyAlignment="1" applyProtection="1">
      <alignment horizontal="centerContinuous"/>
    </xf>
    <xf numFmtId="165" fontId="104" fillId="25" borderId="37" xfId="315" applyNumberFormat="1" applyFont="1" applyFill="1" applyBorder="1" applyAlignment="1" applyProtection="1">
      <alignment horizontal="center"/>
    </xf>
    <xf numFmtId="165" fontId="55" fillId="25" borderId="27" xfId="315" applyNumberFormat="1" applyFont="1" applyFill="1" applyBorder="1"/>
    <xf numFmtId="165" fontId="55" fillId="25" borderId="28" xfId="315" applyNumberFormat="1" applyFont="1" applyFill="1" applyBorder="1"/>
    <xf numFmtId="165" fontId="106" fillId="25" borderId="33" xfId="315" applyNumberFormat="1" applyFont="1" applyFill="1" applyBorder="1" applyAlignment="1" applyProtection="1">
      <alignment horizontal="centerContinuous" vertical="center"/>
    </xf>
    <xf numFmtId="165" fontId="106" fillId="25" borderId="36" xfId="315" applyNumberFormat="1" applyFont="1" applyFill="1" applyBorder="1" applyAlignment="1" applyProtection="1">
      <alignment horizontal="center"/>
    </xf>
    <xf numFmtId="165" fontId="106" fillId="25" borderId="33" xfId="315" applyNumberFormat="1" applyFont="1" applyFill="1" applyBorder="1" applyAlignment="1" applyProtection="1">
      <alignment horizontal="center"/>
    </xf>
    <xf numFmtId="165" fontId="106" fillId="25" borderId="43" xfId="315" applyNumberFormat="1" applyFont="1" applyFill="1" applyBorder="1" applyAlignment="1" applyProtection="1">
      <alignment horizontal="center"/>
    </xf>
    <xf numFmtId="165" fontId="106" fillId="25" borderId="46" xfId="315" applyNumberFormat="1" applyFont="1" applyFill="1" applyBorder="1" applyAlignment="1" applyProtection="1">
      <alignment horizontal="center"/>
    </xf>
    <xf numFmtId="165" fontId="55" fillId="25" borderId="11" xfId="315" applyNumberFormat="1" applyFont="1" applyFill="1" applyBorder="1"/>
    <xf numFmtId="165" fontId="64" fillId="25" borderId="14" xfId="315" applyNumberFormat="1" applyFont="1" applyFill="1" applyBorder="1" applyAlignment="1" applyProtection="1">
      <alignment horizontal="center"/>
    </xf>
    <xf numFmtId="176" fontId="64" fillId="25" borderId="0" xfId="315" applyNumberFormat="1" applyFont="1" applyFill="1" applyBorder="1"/>
    <xf numFmtId="176" fontId="64" fillId="25" borderId="14" xfId="315" applyNumberFormat="1" applyFont="1" applyFill="1" applyBorder="1"/>
    <xf numFmtId="176" fontId="64" fillId="25" borderId="15" xfId="315" applyNumberFormat="1" applyFont="1" applyFill="1" applyBorder="1"/>
    <xf numFmtId="176" fontId="64" fillId="25" borderId="18" xfId="315" applyNumberFormat="1" applyFont="1" applyFill="1" applyBorder="1" applyProtection="1"/>
    <xf numFmtId="176" fontId="64" fillId="25" borderId="14" xfId="315" applyNumberFormat="1" applyFont="1" applyFill="1" applyBorder="1" applyProtection="1"/>
    <xf numFmtId="1" fontId="55" fillId="25" borderId="18" xfId="315" quotePrefix="1" applyNumberFormat="1" applyFont="1" applyFill="1" applyBorder="1" applyAlignment="1">
      <alignment horizontal="center"/>
    </xf>
    <xf numFmtId="165" fontId="60" fillId="25" borderId="0" xfId="315" quotePrefix="1" applyNumberFormat="1" applyFont="1" applyFill="1" applyBorder="1" applyAlignment="1" applyProtection="1">
      <alignment horizontal="left"/>
    </xf>
    <xf numFmtId="1" fontId="55" fillId="25" borderId="35" xfId="315" applyNumberFormat="1" applyFont="1" applyFill="1" applyBorder="1" applyAlignment="1">
      <alignment horizontal="left"/>
    </xf>
    <xf numFmtId="165" fontId="73" fillId="25" borderId="0" xfId="315" applyNumberFormat="1" applyFont="1" applyFill="1"/>
    <xf numFmtId="165" fontId="73" fillId="25" borderId="0" xfId="315" applyNumberFormat="1" applyFont="1" applyFill="1" applyBorder="1"/>
    <xf numFmtId="165" fontId="72" fillId="25" borderId="0" xfId="315" applyNumberFormat="1" applyFont="1" applyFill="1" applyBorder="1"/>
    <xf numFmtId="165" fontId="55" fillId="25" borderId="11" xfId="315" applyNumberFormat="1" applyFont="1" applyFill="1" applyBorder="1" applyAlignment="1" applyProtection="1">
      <alignment horizontal="left"/>
    </xf>
    <xf numFmtId="165" fontId="55" fillId="25" borderId="11" xfId="315" applyNumberFormat="1" applyFont="1" applyFill="1" applyBorder="1" applyAlignment="1" applyProtection="1">
      <alignment horizontal="center"/>
    </xf>
    <xf numFmtId="176" fontId="55" fillId="25" borderId="11" xfId="315" applyNumberFormat="1" applyFont="1" applyFill="1" applyBorder="1"/>
    <xf numFmtId="176" fontId="66" fillId="25" borderId="11" xfId="315" applyNumberFormat="1" applyFont="1" applyFill="1" applyBorder="1" applyProtection="1"/>
    <xf numFmtId="167" fontId="72" fillId="25" borderId="0" xfId="315" applyNumberFormat="1" applyFont="1" applyFill="1"/>
    <xf numFmtId="3" fontId="72" fillId="25" borderId="0" xfId="315" applyNumberFormat="1" applyFont="1" applyFill="1"/>
    <xf numFmtId="0" fontId="43" fillId="0" borderId="0" xfId="449" applyFont="1" applyAlignment="1">
      <alignment horizontal="center"/>
    </xf>
    <xf numFmtId="3" fontId="54" fillId="0" borderId="0" xfId="449" applyNumberFormat="1" applyFont="1" applyAlignment="1">
      <alignment horizontal="right"/>
    </xf>
    <xf numFmtId="0" fontId="55" fillId="0" borderId="15" xfId="449" applyFont="1" applyBorder="1"/>
    <xf numFmtId="0" fontId="55" fillId="0" borderId="14" xfId="449" applyFont="1" applyBorder="1"/>
    <xf numFmtId="165" fontId="54" fillId="0" borderId="17" xfId="341" applyFont="1" applyBorder="1" applyAlignment="1">
      <alignment horizontal="center"/>
    </xf>
    <xf numFmtId="3" fontId="54" fillId="0" borderId="15" xfId="449" applyNumberFormat="1" applyFont="1" applyBorder="1" applyAlignment="1">
      <alignment horizontal="center"/>
    </xf>
    <xf numFmtId="0" fontId="54" fillId="0" borderId="35" xfId="449" applyFont="1" applyBorder="1" applyAlignment="1">
      <alignment horizontal="center"/>
    </xf>
    <xf numFmtId="165" fontId="54" fillId="0" borderId="20" xfId="341" applyFont="1" applyBorder="1" applyAlignment="1" applyProtection="1">
      <alignment horizontal="center" vertical="center"/>
    </xf>
    <xf numFmtId="3" fontId="54" fillId="0" borderId="20" xfId="449" applyNumberFormat="1" applyFont="1" applyBorder="1" applyAlignment="1">
      <alignment horizontal="center"/>
    </xf>
    <xf numFmtId="0" fontId="55" fillId="0" borderId="20" xfId="449" applyFont="1" applyBorder="1"/>
    <xf numFmtId="0" fontId="54" fillId="0" borderId="37" xfId="449" applyFont="1" applyBorder="1"/>
    <xf numFmtId="165" fontId="54" fillId="0" borderId="23" xfId="341" applyFont="1" applyBorder="1" applyAlignment="1">
      <alignment horizontal="center"/>
    </xf>
    <xf numFmtId="3" fontId="54" fillId="0" borderId="35" xfId="449" quotePrefix="1" applyNumberFormat="1" applyFont="1" applyBorder="1" applyAlignment="1">
      <alignment horizontal="center"/>
    </xf>
    <xf numFmtId="0" fontId="59" fillId="0" borderId="27" xfId="449" quotePrefix="1" applyFont="1" applyBorder="1" applyAlignment="1">
      <alignment horizontal="center" vertical="center"/>
    </xf>
    <xf numFmtId="0" fontId="54" fillId="0" borderId="15" xfId="449" applyFont="1" applyBorder="1" applyAlignment="1">
      <alignment horizontal="center"/>
    </xf>
    <xf numFmtId="0" fontId="54" fillId="0" borderId="15" xfId="449" quotePrefix="1" applyFont="1" applyBorder="1"/>
    <xf numFmtId="166" fontId="54" fillId="0" borderId="14" xfId="449" applyNumberFormat="1" applyFont="1" applyBorder="1" applyAlignment="1"/>
    <xf numFmtId="0" fontId="43" fillId="0" borderId="20" xfId="449" applyFont="1" applyBorder="1"/>
    <xf numFmtId="0" fontId="60" fillId="0" borderId="20" xfId="487" applyFont="1" applyBorder="1" applyAlignment="1">
      <alignment vertical="center"/>
    </xf>
    <xf numFmtId="166" fontId="54" fillId="0" borderId="35" xfId="449" applyNumberFormat="1" applyFont="1" applyBorder="1"/>
    <xf numFmtId="0" fontId="61" fillId="0" borderId="20" xfId="449" applyFont="1" applyBorder="1"/>
    <xf numFmtId="0" fontId="54" fillId="0" borderId="20" xfId="487" quotePrefix="1" applyFont="1" applyBorder="1" applyAlignment="1">
      <alignment vertical="center"/>
    </xf>
    <xf numFmtId="166" fontId="54" fillId="0" borderId="35" xfId="449" applyNumberFormat="1" applyFont="1" applyBorder="1" applyAlignment="1"/>
    <xf numFmtId="166" fontId="55" fillId="0" borderId="35" xfId="449" applyNumberFormat="1" applyFont="1" applyBorder="1" applyAlignment="1"/>
    <xf numFmtId="0" fontId="55" fillId="0" borderId="20" xfId="487" quotePrefix="1" applyFont="1" applyBorder="1" applyAlignment="1"/>
    <xf numFmtId="0" fontId="55" fillId="0" borderId="20" xfId="487" quotePrefix="1" applyFont="1" applyBorder="1" applyAlignment="1">
      <alignment vertical="center"/>
    </xf>
    <xf numFmtId="0" fontId="54" fillId="0" borderId="20" xfId="449" applyFont="1" applyBorder="1" applyAlignment="1">
      <alignment horizontal="center"/>
    </xf>
    <xf numFmtId="0" fontId="54" fillId="0" borderId="20" xfId="449" quotePrefix="1" applyFont="1" applyBorder="1"/>
    <xf numFmtId="0" fontId="55" fillId="0" borderId="20" xfId="488" quotePrefix="1" applyFont="1" applyBorder="1" applyAlignment="1" applyProtection="1">
      <alignment horizontal="left" vertical="center"/>
      <protection locked="0" hidden="1"/>
    </xf>
    <xf numFmtId="0" fontId="55" fillId="0" borderId="20" xfId="488" quotePrefix="1" applyFont="1" applyBorder="1" applyAlignment="1" applyProtection="1">
      <alignment vertical="center"/>
      <protection locked="0" hidden="1"/>
    </xf>
    <xf numFmtId="0" fontId="43" fillId="0" borderId="23" xfId="449" applyFont="1" applyBorder="1"/>
    <xf numFmtId="0" fontId="55" fillId="0" borderId="23" xfId="488" quotePrefix="1" applyFont="1" applyBorder="1" applyAlignment="1" applyProtection="1">
      <alignment vertical="center"/>
      <protection locked="0" hidden="1"/>
    </xf>
    <xf numFmtId="166" fontId="55" fillId="0" borderId="37" xfId="449" applyNumberFormat="1" applyFont="1" applyBorder="1" applyAlignment="1"/>
    <xf numFmtId="2" fontId="0" fillId="0" borderId="0" xfId="0" applyNumberFormat="1"/>
    <xf numFmtId="0" fontId="54" fillId="0" borderId="0" xfId="449" applyFont="1" applyFill="1" applyAlignment="1"/>
    <xf numFmtId="3" fontId="55" fillId="0" borderId="0" xfId="449" applyNumberFormat="1" applyFont="1" applyFill="1" applyAlignment="1"/>
    <xf numFmtId="0" fontId="43" fillId="0" borderId="0" xfId="449" applyFont="1" applyFill="1"/>
    <xf numFmtId="0" fontId="55" fillId="0" borderId="0" xfId="449" quotePrefix="1" applyFont="1" applyFill="1" applyAlignment="1"/>
    <xf numFmtId="0" fontId="54" fillId="0" borderId="0" xfId="449" applyFont="1" applyFill="1" applyAlignment="1">
      <alignment horizontal="centerContinuous" vertical="center"/>
    </xf>
    <xf numFmtId="0" fontId="55" fillId="0" borderId="0" xfId="449" quotePrefix="1" applyFont="1" applyFill="1" applyAlignment="1">
      <alignment horizontal="centerContinuous"/>
    </xf>
    <xf numFmtId="3" fontId="55" fillId="0" borderId="0" xfId="449" applyNumberFormat="1" applyFont="1" applyFill="1" applyAlignment="1">
      <alignment horizontal="centerContinuous"/>
    </xf>
    <xf numFmtId="0" fontId="55" fillId="0" borderId="0" xfId="449" applyFont="1" applyFill="1"/>
    <xf numFmtId="3" fontId="55" fillId="0" borderId="29" xfId="449" applyNumberFormat="1" applyFont="1" applyFill="1" applyBorder="1"/>
    <xf numFmtId="3" fontId="55" fillId="0" borderId="0" xfId="449" applyNumberFormat="1" applyFont="1" applyFill="1"/>
    <xf numFmtId="3" fontId="54" fillId="0" borderId="0" xfId="449" applyNumberFormat="1" applyFont="1" applyFill="1" applyAlignment="1">
      <alignment horizontal="centerContinuous"/>
    </xf>
    <xf numFmtId="3" fontId="57" fillId="0" borderId="0" xfId="449" applyNumberFormat="1" applyFont="1" applyFill="1" applyAlignment="1">
      <alignment horizontal="centerContinuous"/>
    </xf>
    <xf numFmtId="0" fontId="60" fillId="0" borderId="15" xfId="449" applyFont="1" applyFill="1" applyBorder="1"/>
    <xf numFmtId="0" fontId="57" fillId="0" borderId="15" xfId="449" applyFont="1" applyFill="1" applyBorder="1" applyAlignment="1">
      <alignment horizontal="centerContinuous" vertical="top"/>
    </xf>
    <xf numFmtId="3" fontId="57" fillId="0" borderId="29" xfId="449" applyNumberFormat="1" applyFont="1" applyFill="1" applyBorder="1" applyAlignment="1">
      <alignment horizontal="centerContinuous" vertical="top"/>
    </xf>
    <xf numFmtId="3" fontId="57" fillId="0" borderId="28" xfId="449" applyNumberFormat="1" applyFont="1" applyFill="1" applyBorder="1" applyAlignment="1">
      <alignment horizontal="centerContinuous"/>
    </xf>
    <xf numFmtId="3" fontId="57" fillId="0" borderId="46" xfId="449" applyNumberFormat="1" applyFont="1" applyFill="1" applyBorder="1" applyAlignment="1">
      <alignment horizontal="centerContinuous"/>
    </xf>
    <xf numFmtId="3" fontId="57" fillId="0" borderId="28" xfId="449" applyNumberFormat="1" applyFont="1" applyFill="1" applyBorder="1" applyAlignment="1">
      <alignment horizontal="centerContinuous" vertical="top"/>
    </xf>
    <xf numFmtId="0" fontId="57" fillId="0" borderId="20" xfId="449" applyFont="1" applyFill="1" applyBorder="1" applyAlignment="1">
      <alignment horizontal="center"/>
    </xf>
    <xf numFmtId="0" fontId="57" fillId="0" borderId="20" xfId="449" applyFont="1" applyFill="1" applyBorder="1" applyAlignment="1">
      <alignment horizontal="centerContinuous"/>
    </xf>
    <xf numFmtId="3" fontId="57" fillId="0" borderId="35" xfId="449" applyNumberFormat="1" applyFont="1" applyFill="1" applyBorder="1" applyAlignment="1">
      <alignment horizontal="center"/>
    </xf>
    <xf numFmtId="3" fontId="57" fillId="0" borderId="15" xfId="449" quotePrefix="1" applyNumberFormat="1" applyFont="1" applyFill="1" applyBorder="1" applyAlignment="1">
      <alignment horizontal="center"/>
    </xf>
    <xf numFmtId="0" fontId="57" fillId="0" borderId="23" xfId="449" applyFont="1" applyFill="1" applyBorder="1"/>
    <xf numFmtId="0" fontId="57" fillId="0" borderId="23" xfId="449" applyFont="1" applyFill="1" applyBorder="1" applyAlignment="1">
      <alignment horizontal="centerContinuous"/>
    </xf>
    <xf numFmtId="3" fontId="57" fillId="0" borderId="35" xfId="449" quotePrefix="1" applyNumberFormat="1" applyFont="1" applyFill="1" applyBorder="1" applyAlignment="1">
      <alignment horizontal="center"/>
    </xf>
    <xf numFmtId="3" fontId="57" fillId="0" borderId="20" xfId="449" quotePrefix="1" applyNumberFormat="1" applyFont="1" applyFill="1" applyBorder="1" applyAlignment="1">
      <alignment horizontal="center"/>
    </xf>
    <xf numFmtId="0" fontId="59" fillId="0" borderId="23" xfId="449" quotePrefix="1" applyFont="1" applyFill="1" applyBorder="1" applyAlignment="1">
      <alignment horizontal="center" vertical="center"/>
    </xf>
    <xf numFmtId="0" fontId="59" fillId="0" borderId="43" xfId="449" quotePrefix="1" applyFont="1" applyFill="1" applyBorder="1" applyAlignment="1">
      <alignment horizontal="center" vertical="center"/>
    </xf>
    <xf numFmtId="3" fontId="59" fillId="0" borderId="46" xfId="449" quotePrefix="1" applyNumberFormat="1" applyFont="1" applyFill="1" applyBorder="1" applyAlignment="1">
      <alignment horizontal="center" vertical="center"/>
    </xf>
    <xf numFmtId="3" fontId="59" fillId="0" borderId="43" xfId="449" quotePrefix="1" applyNumberFormat="1" applyFont="1" applyFill="1" applyBorder="1" applyAlignment="1">
      <alignment horizontal="center" vertical="center"/>
    </xf>
    <xf numFmtId="0" fontId="43" fillId="0" borderId="0" xfId="449" applyFont="1" applyFill="1" applyAlignment="1">
      <alignment horizontal="center" vertical="center"/>
    </xf>
    <xf numFmtId="0" fontId="54" fillId="0" borderId="15" xfId="449" applyFont="1" applyFill="1" applyBorder="1"/>
    <xf numFmtId="167" fontId="55" fillId="0" borderId="20" xfId="449" applyNumberFormat="1" applyFont="1" applyFill="1" applyBorder="1" applyAlignment="1">
      <alignment horizontal="right"/>
    </xf>
    <xf numFmtId="166" fontId="55" fillId="0" borderId="15" xfId="449" applyNumberFormat="1" applyFont="1" applyFill="1" applyBorder="1"/>
    <xf numFmtId="0" fontId="54" fillId="0" borderId="20" xfId="449" applyFont="1" applyFill="1" applyBorder="1"/>
    <xf numFmtId="166" fontId="55" fillId="0" borderId="18" xfId="449" applyNumberFormat="1" applyFont="1" applyFill="1" applyBorder="1"/>
    <xf numFmtId="0" fontId="54" fillId="0" borderId="23" xfId="449" applyFont="1" applyFill="1" applyBorder="1"/>
    <xf numFmtId="167" fontId="55" fillId="0" borderId="23" xfId="449" applyNumberFormat="1" applyFont="1" applyFill="1" applyBorder="1"/>
    <xf numFmtId="167" fontId="55" fillId="0" borderId="37" xfId="449" applyNumberFormat="1" applyFont="1" applyFill="1" applyBorder="1"/>
    <xf numFmtId="166" fontId="55" fillId="0" borderId="23" xfId="449" applyNumberFormat="1" applyFont="1" applyFill="1" applyBorder="1"/>
    <xf numFmtId="166" fontId="55" fillId="0" borderId="36" xfId="449" applyNumberFormat="1" applyFont="1" applyFill="1" applyBorder="1"/>
    <xf numFmtId="0" fontId="54" fillId="0" borderId="0" xfId="449" applyFont="1" applyFill="1" applyBorder="1"/>
    <xf numFmtId="0" fontId="92" fillId="0" borderId="0" xfId="452"/>
    <xf numFmtId="10" fontId="55" fillId="0" borderId="36" xfId="449" applyNumberFormat="1" applyFont="1" applyFill="1" applyBorder="1"/>
    <xf numFmtId="3" fontId="54" fillId="0" borderId="0" xfId="452" applyNumberFormat="1" applyFont="1" applyAlignment="1">
      <alignment vertical="top" wrapText="1"/>
    </xf>
    <xf numFmtId="3" fontId="55" fillId="0" borderId="0" xfId="452" applyNumberFormat="1" applyFont="1" applyAlignment="1">
      <alignment horizontal="right" vertical="top" wrapText="1"/>
    </xf>
    <xf numFmtId="3" fontId="82" fillId="0" borderId="29" xfId="452" applyNumberFormat="1" applyFont="1" applyBorder="1" applyAlignment="1">
      <alignment horizontal="center" vertical="top" wrapText="1"/>
    </xf>
    <xf numFmtId="3" fontId="54" fillId="0" borderId="29" xfId="452" applyNumberFormat="1" applyFont="1" applyBorder="1" applyAlignment="1">
      <alignment vertical="top" wrapText="1"/>
    </xf>
    <xf numFmtId="3" fontId="55" fillId="0" borderId="0" xfId="452" applyNumberFormat="1" applyFont="1" applyAlignment="1">
      <alignment horizontal="center" vertical="top" wrapText="1"/>
    </xf>
    <xf numFmtId="4" fontId="54" fillId="25" borderId="43" xfId="452" applyNumberFormat="1" applyFont="1" applyFill="1" applyBorder="1" applyAlignment="1">
      <alignment horizontal="center" vertical="center" wrapText="1"/>
    </xf>
    <xf numFmtId="3" fontId="54" fillId="25" borderId="43" xfId="452" applyNumberFormat="1" applyFont="1" applyFill="1" applyBorder="1" applyAlignment="1">
      <alignment horizontal="center" vertical="center" wrapText="1"/>
    </xf>
    <xf numFmtId="3" fontId="54" fillId="0" borderId="0" xfId="452" applyNumberFormat="1" applyFont="1" applyAlignment="1">
      <alignment horizontal="center" vertical="top" wrapText="1"/>
    </xf>
    <xf numFmtId="4" fontId="55" fillId="25" borderId="43" xfId="452" applyNumberFormat="1" applyFont="1" applyFill="1" applyBorder="1" applyAlignment="1">
      <alignment horizontal="center" vertical="center" wrapText="1"/>
    </xf>
    <xf numFmtId="49" fontId="55" fillId="25" borderId="43" xfId="452" applyNumberFormat="1" applyFont="1" applyFill="1" applyBorder="1" applyAlignment="1">
      <alignment horizontal="center" vertical="center" wrapText="1"/>
    </xf>
    <xf numFmtId="0" fontId="55" fillId="25" borderId="43" xfId="452" applyFont="1" applyFill="1" applyBorder="1" applyAlignment="1">
      <alignment horizontal="center" vertical="center" wrapText="1"/>
    </xf>
    <xf numFmtId="3" fontId="55" fillId="25" borderId="43" xfId="452" applyNumberFormat="1" applyFont="1" applyFill="1" applyBorder="1" applyAlignment="1">
      <alignment horizontal="center" vertical="center" wrapText="1"/>
    </xf>
    <xf numFmtId="0" fontId="55" fillId="25" borderId="43" xfId="452" applyFont="1" applyFill="1" applyBorder="1" applyAlignment="1">
      <alignment horizontal="left" vertical="center" wrapText="1" indent="1"/>
    </xf>
    <xf numFmtId="179" fontId="55" fillId="25" borderId="15" xfId="452" applyNumberFormat="1" applyFont="1" applyFill="1" applyBorder="1" applyAlignment="1">
      <alignment horizontal="center" vertical="center"/>
    </xf>
    <xf numFmtId="179" fontId="55" fillId="25" borderId="43" xfId="452" applyNumberFormat="1" applyFont="1" applyFill="1" applyBorder="1" applyAlignment="1">
      <alignment horizontal="center" vertical="center" wrapText="1"/>
    </xf>
    <xf numFmtId="166" fontId="55" fillId="25" borderId="43" xfId="453" applyNumberFormat="1" applyFont="1" applyFill="1" applyBorder="1" applyAlignment="1">
      <alignment horizontal="center" vertical="center"/>
    </xf>
    <xf numFmtId="3" fontId="55" fillId="0" borderId="0" xfId="452" applyNumberFormat="1" applyFont="1" applyFill="1" applyBorder="1" applyAlignment="1">
      <alignment vertical="center" wrapText="1"/>
    </xf>
    <xf numFmtId="3" fontId="55" fillId="0" borderId="0" xfId="452" applyNumberFormat="1" applyFont="1" applyFill="1" applyAlignment="1">
      <alignment vertical="center" wrapText="1"/>
    </xf>
    <xf numFmtId="179" fontId="55" fillId="25" borderId="43" xfId="452" applyNumberFormat="1" applyFont="1" applyFill="1" applyBorder="1" applyAlignment="1">
      <alignment horizontal="center" vertical="center"/>
    </xf>
    <xf numFmtId="0" fontId="54" fillId="25" borderId="66" xfId="452" applyFont="1" applyFill="1" applyBorder="1" applyAlignment="1">
      <alignment horizontal="center" vertical="center" wrapText="1"/>
    </xf>
    <xf numFmtId="179" fontId="54" fillId="25" borderId="66" xfId="452" applyNumberFormat="1" applyFont="1" applyFill="1" applyBorder="1" applyAlignment="1">
      <alignment horizontal="center" vertical="center"/>
    </xf>
    <xf numFmtId="179" fontId="55" fillId="25" borderId="23" xfId="452" applyNumberFormat="1" applyFont="1" applyFill="1" applyBorder="1" applyAlignment="1">
      <alignment horizontal="center" vertical="center" wrapText="1"/>
    </xf>
    <xf numFmtId="179" fontId="55" fillId="25" borderId="67" xfId="452" applyNumberFormat="1" applyFont="1" applyFill="1" applyBorder="1" applyAlignment="1">
      <alignment horizontal="center" vertical="center" wrapText="1"/>
    </xf>
    <xf numFmtId="166" fontId="55" fillId="25" borderId="67" xfId="453" applyNumberFormat="1" applyFont="1" applyFill="1" applyBorder="1" applyAlignment="1">
      <alignment horizontal="center" vertical="center"/>
    </xf>
    <xf numFmtId="0" fontId="54" fillId="25" borderId="68" xfId="452" applyFont="1" applyFill="1" applyBorder="1" applyAlignment="1">
      <alignment horizontal="center" vertical="center" wrapText="1"/>
    </xf>
    <xf numFmtId="179" fontId="54" fillId="25" borderId="68" xfId="452" applyNumberFormat="1" applyFont="1" applyFill="1" applyBorder="1" applyAlignment="1">
      <alignment horizontal="center" vertical="center"/>
    </xf>
    <xf numFmtId="179" fontId="54" fillId="25" borderId="23" xfId="452" applyNumberFormat="1" applyFont="1" applyFill="1" applyBorder="1" applyAlignment="1">
      <alignment horizontal="center" vertical="center"/>
    </xf>
    <xf numFmtId="179" fontId="54" fillId="25" borderId="43" xfId="452" applyNumberFormat="1" applyFont="1" applyFill="1" applyBorder="1" applyAlignment="1">
      <alignment horizontal="center" vertical="center"/>
    </xf>
    <xf numFmtId="179" fontId="54" fillId="25" borderId="67" xfId="452" applyNumberFormat="1" applyFont="1" applyFill="1" applyBorder="1" applyAlignment="1">
      <alignment horizontal="center" vertical="center"/>
    </xf>
    <xf numFmtId="179" fontId="54" fillId="25" borderId="68" xfId="452" applyNumberFormat="1" applyFont="1" applyFill="1" applyBorder="1" applyAlignment="1">
      <alignment horizontal="center" vertical="center" wrapText="1"/>
    </xf>
    <xf numFmtId="166" fontId="55" fillId="25" borderId="68" xfId="453" applyNumberFormat="1" applyFont="1" applyFill="1" applyBorder="1" applyAlignment="1">
      <alignment horizontal="center" vertical="center"/>
    </xf>
    <xf numFmtId="0" fontId="55" fillId="25" borderId="23" xfId="452" applyFont="1" applyFill="1" applyBorder="1" applyAlignment="1">
      <alignment horizontal="left" vertical="center" wrapText="1" indent="1"/>
    </xf>
    <xf numFmtId="179" fontId="55" fillId="25" borderId="20" xfId="452" applyNumberFormat="1" applyFont="1" applyFill="1" applyBorder="1" applyAlignment="1">
      <alignment horizontal="center" vertical="center"/>
    </xf>
    <xf numFmtId="166" fontId="55" fillId="25" borderId="23" xfId="453" applyNumberFormat="1" applyFont="1" applyFill="1" applyBorder="1" applyAlignment="1">
      <alignment horizontal="center" vertical="center"/>
    </xf>
    <xf numFmtId="178" fontId="55" fillId="25" borderId="23" xfId="453" applyNumberFormat="1" applyFont="1" applyFill="1" applyBorder="1" applyAlignment="1">
      <alignment horizontal="center" vertical="center"/>
    </xf>
    <xf numFmtId="3" fontId="54" fillId="25" borderId="66" xfId="452" applyNumberFormat="1" applyFont="1" applyFill="1" applyBorder="1" applyAlignment="1">
      <alignment horizontal="center" vertical="center" wrapText="1"/>
    </xf>
    <xf numFmtId="166" fontId="54" fillId="25" borderId="66" xfId="452" applyNumberFormat="1" applyFont="1" applyFill="1" applyBorder="1" applyAlignment="1">
      <alignment horizontal="center" vertical="center"/>
    </xf>
    <xf numFmtId="3" fontId="55" fillId="0" borderId="0" xfId="452" applyNumberFormat="1" applyFont="1" applyFill="1" applyBorder="1" applyAlignment="1">
      <alignment horizontal="right" vertical="center" wrapText="1"/>
    </xf>
    <xf numFmtId="3" fontId="55" fillId="0" borderId="0" xfId="452" applyNumberFormat="1" applyFont="1" applyFill="1" applyAlignment="1">
      <alignment horizontal="right" vertical="center" wrapText="1"/>
    </xf>
    <xf numFmtId="3" fontId="55" fillId="0" borderId="0" xfId="452" applyNumberFormat="1" applyFont="1" applyBorder="1" applyAlignment="1">
      <alignment horizontal="right" vertical="top" wrapText="1"/>
    </xf>
    <xf numFmtId="3" fontId="55" fillId="0" borderId="0" xfId="452" applyNumberFormat="1" applyFont="1" applyFill="1" applyAlignment="1">
      <alignment horizontal="right" vertical="top" wrapText="1"/>
    </xf>
    <xf numFmtId="3" fontId="55" fillId="0" borderId="0" xfId="452" applyNumberFormat="1" applyFont="1" applyBorder="1" applyAlignment="1">
      <alignment horizontal="right" vertical="top" wrapText="1" indent="2"/>
    </xf>
    <xf numFmtId="0" fontId="108" fillId="0" borderId="0" xfId="456" applyFont="1" applyFill="1"/>
    <xf numFmtId="167" fontId="119" fillId="0" borderId="43" xfId="456" applyNumberFormat="1" applyFont="1" applyFill="1" applyBorder="1" applyAlignment="1">
      <alignment horizontal="center" vertical="center"/>
    </xf>
    <xf numFmtId="4" fontId="119" fillId="0" borderId="43" xfId="456" applyNumberFormat="1" applyFont="1" applyFill="1" applyBorder="1" applyAlignment="1">
      <alignment horizontal="center" vertical="center" wrapText="1"/>
    </xf>
    <xf numFmtId="178" fontId="119" fillId="0" borderId="43" xfId="456" applyNumberFormat="1" applyFont="1" applyFill="1" applyBorder="1" applyAlignment="1">
      <alignment horizontal="center" vertical="center" wrapText="1"/>
    </xf>
    <xf numFmtId="20" fontId="119" fillId="0" borderId="43" xfId="456" quotePrefix="1" applyNumberFormat="1" applyFont="1" applyFill="1" applyBorder="1" applyAlignment="1">
      <alignment horizontal="center" vertical="center" wrapText="1"/>
    </xf>
    <xf numFmtId="0" fontId="119" fillId="0" borderId="73" xfId="456" quotePrefix="1" applyFont="1" applyFill="1" applyBorder="1" applyAlignment="1">
      <alignment horizontal="center" vertical="center" wrapText="1"/>
    </xf>
    <xf numFmtId="167" fontId="120" fillId="0" borderId="74" xfId="456" applyNumberFormat="1" applyFont="1" applyFill="1" applyBorder="1" applyAlignment="1">
      <alignment horizontal="center" vertical="center" wrapText="1"/>
    </xf>
    <xf numFmtId="167" fontId="120" fillId="0" borderId="75" xfId="456" applyNumberFormat="1" applyFont="1" applyFill="1" applyBorder="1" applyAlignment="1">
      <alignment horizontal="center" vertical="center" wrapText="1"/>
    </xf>
    <xf numFmtId="0" fontId="120" fillId="0" borderId="75" xfId="456" applyFont="1" applyFill="1" applyBorder="1" applyAlignment="1">
      <alignment horizontal="center" vertical="center" wrapText="1"/>
    </xf>
    <xf numFmtId="167" fontId="120" fillId="0" borderId="76" xfId="456" applyNumberFormat="1" applyFont="1" applyFill="1" applyBorder="1" applyAlignment="1">
      <alignment horizontal="center" vertical="center" wrapText="1"/>
    </xf>
    <xf numFmtId="3" fontId="120" fillId="0" borderId="75" xfId="456" applyNumberFormat="1" applyFont="1" applyFill="1" applyBorder="1" applyAlignment="1">
      <alignment horizontal="center" vertical="center" wrapText="1"/>
    </xf>
    <xf numFmtId="0" fontId="120" fillId="0" borderId="77" xfId="456" applyFont="1" applyFill="1" applyBorder="1" applyAlignment="1">
      <alignment horizontal="center" vertical="center" wrapText="1"/>
    </xf>
    <xf numFmtId="43" fontId="121" fillId="0" borderId="79" xfId="453" applyNumberFormat="1" applyFont="1" applyFill="1" applyBorder="1" applyAlignment="1">
      <alignment horizontal="right" vertical="center"/>
    </xf>
    <xf numFmtId="43" fontId="114" fillId="0" borderId="80" xfId="456" applyNumberFormat="1" applyFont="1" applyFill="1" applyBorder="1" applyAlignment="1">
      <alignment vertical="center"/>
    </xf>
    <xf numFmtId="180" fontId="121" fillId="0" borderId="79" xfId="453" applyNumberFormat="1" applyFont="1" applyFill="1" applyBorder="1" applyAlignment="1">
      <alignment horizontal="right" vertical="center"/>
    </xf>
    <xf numFmtId="180" fontId="121" fillId="0" borderId="81" xfId="453" applyNumberFormat="1" applyFont="1" applyFill="1" applyBorder="1" applyAlignment="1">
      <alignment horizontal="right" vertical="center"/>
    </xf>
    <xf numFmtId="178" fontId="114" fillId="0" borderId="80" xfId="456" applyNumberFormat="1" applyFont="1" applyFill="1" applyBorder="1" applyAlignment="1">
      <alignment horizontal="right" vertical="center"/>
    </xf>
    <xf numFmtId="43" fontId="114" fillId="0" borderId="83" xfId="456" applyNumberFormat="1" applyFont="1" applyFill="1" applyBorder="1" applyAlignment="1">
      <alignment vertical="center"/>
    </xf>
    <xf numFmtId="180" fontId="121" fillId="0" borderId="80" xfId="453" applyNumberFormat="1" applyFont="1" applyFill="1" applyBorder="1" applyAlignment="1">
      <alignment horizontal="right" vertical="center"/>
    </xf>
    <xf numFmtId="180" fontId="121" fillId="0" borderId="84" xfId="453" applyNumberFormat="1" applyFont="1" applyFill="1" applyBorder="1" applyAlignment="1">
      <alignment horizontal="right" vertical="center"/>
    </xf>
    <xf numFmtId="180" fontId="121" fillId="0" borderId="85" xfId="453" applyNumberFormat="1" applyFont="1" applyFill="1" applyBorder="1" applyAlignment="1">
      <alignment horizontal="right" vertical="center"/>
    </xf>
    <xf numFmtId="180" fontId="121" fillId="0" borderId="86" xfId="453" applyNumberFormat="1" applyFont="1" applyFill="1" applyBorder="1" applyAlignment="1">
      <alignment horizontal="right" vertical="center"/>
    </xf>
    <xf numFmtId="43" fontId="121" fillId="0" borderId="88" xfId="453" applyNumberFormat="1" applyFont="1" applyFill="1" applyBorder="1" applyAlignment="1">
      <alignment horizontal="right" vertical="center"/>
    </xf>
    <xf numFmtId="43" fontId="114" fillId="0" borderId="20" xfId="456" applyNumberFormat="1" applyFont="1" applyFill="1" applyBorder="1" applyAlignment="1">
      <alignment vertical="center"/>
    </xf>
    <xf numFmtId="180" fontId="121" fillId="0" borderId="18" xfId="453" applyNumberFormat="1" applyFont="1" applyFill="1" applyBorder="1" applyAlignment="1">
      <alignment horizontal="right" vertical="center"/>
    </xf>
    <xf numFmtId="166" fontId="114" fillId="0" borderId="70" xfId="456" applyNumberFormat="1" applyFont="1" applyFill="1" applyBorder="1" applyAlignment="1">
      <alignment horizontal="right" vertical="center"/>
    </xf>
    <xf numFmtId="166" fontId="114" fillId="0" borderId="71" xfId="456" applyNumberFormat="1" applyFont="1" applyFill="1" applyBorder="1" applyAlignment="1">
      <alignment horizontal="right" vertical="center"/>
    </xf>
    <xf numFmtId="43" fontId="121" fillId="0" borderId="43" xfId="453" applyNumberFormat="1" applyFont="1" applyFill="1" applyBorder="1" applyAlignment="1">
      <alignment horizontal="right" vertical="center"/>
    </xf>
    <xf numFmtId="180" fontId="121" fillId="0" borderId="43" xfId="453" applyNumberFormat="1" applyFont="1" applyFill="1" applyBorder="1" applyAlignment="1">
      <alignment horizontal="right" vertical="center"/>
    </xf>
    <xf numFmtId="180" fontId="121" fillId="0" borderId="73" xfId="453" applyNumberFormat="1" applyFont="1" applyFill="1" applyBorder="1" applyAlignment="1">
      <alignment horizontal="right" vertical="center"/>
    </xf>
    <xf numFmtId="43" fontId="121" fillId="0" borderId="75" xfId="453" applyNumberFormat="1" applyFont="1" applyFill="1" applyBorder="1" applyAlignment="1">
      <alignment horizontal="right" vertical="center"/>
    </xf>
    <xf numFmtId="43" fontId="121" fillId="0" borderId="15" xfId="453" applyNumberFormat="1" applyFont="1" applyFill="1" applyBorder="1" applyAlignment="1">
      <alignment horizontal="right" vertical="center"/>
    </xf>
    <xf numFmtId="180" fontId="121" fillId="0" borderId="15" xfId="453" applyNumberFormat="1" applyFont="1" applyFill="1" applyBorder="1" applyAlignment="1">
      <alignment horizontal="right" vertical="center"/>
    </xf>
    <xf numFmtId="180" fontId="121" fillId="0" borderId="90" xfId="453" applyNumberFormat="1" applyFont="1" applyFill="1" applyBorder="1" applyAlignment="1">
      <alignment horizontal="right" vertical="center"/>
    </xf>
    <xf numFmtId="43" fontId="121" fillId="0" borderId="20" xfId="453" applyNumberFormat="1" applyFont="1" applyFill="1" applyBorder="1" applyAlignment="1">
      <alignment horizontal="right" vertical="center"/>
    </xf>
    <xf numFmtId="43" fontId="121" fillId="0" borderId="70" xfId="453" applyNumberFormat="1" applyFont="1" applyFill="1" applyBorder="1" applyAlignment="1">
      <alignment horizontal="right" vertical="center"/>
    </xf>
    <xf numFmtId="180" fontId="121" fillId="0" borderId="70" xfId="453" applyNumberFormat="1" applyFont="1" applyFill="1" applyBorder="1" applyAlignment="1">
      <alignment horizontal="right" vertical="center"/>
    </xf>
    <xf numFmtId="180" fontId="121" fillId="0" borderId="71" xfId="453" applyNumberFormat="1" applyFont="1" applyFill="1" applyBorder="1" applyAlignment="1">
      <alignment horizontal="right" vertical="center"/>
    </xf>
    <xf numFmtId="43" fontId="121" fillId="0" borderId="80" xfId="453" applyNumberFormat="1" applyFont="1" applyFill="1" applyBorder="1" applyAlignment="1">
      <alignment horizontal="right" vertical="center"/>
    </xf>
    <xf numFmtId="166" fontId="114" fillId="0" borderId="85" xfId="456" applyNumberFormat="1" applyFont="1" applyFill="1" applyBorder="1" applyAlignment="1">
      <alignment horizontal="right" vertical="center"/>
    </xf>
    <xf numFmtId="166" fontId="114" fillId="0" borderId="88" xfId="456" applyNumberFormat="1" applyFont="1" applyFill="1" applyBorder="1" applyAlignment="1">
      <alignment horizontal="right" vertical="center"/>
    </xf>
    <xf numFmtId="166" fontId="114" fillId="0" borderId="81" xfId="456" applyNumberFormat="1" applyFont="1" applyFill="1" applyBorder="1" applyAlignment="1">
      <alignment horizontal="right" vertical="center"/>
    </xf>
    <xf numFmtId="166" fontId="114" fillId="0" borderId="87" xfId="456" applyNumberFormat="1" applyFont="1" applyFill="1" applyBorder="1" applyAlignment="1">
      <alignment horizontal="right" vertical="center"/>
    </xf>
    <xf numFmtId="179" fontId="121" fillId="0" borderId="43" xfId="453" applyNumberFormat="1" applyFont="1" applyFill="1" applyBorder="1" applyAlignment="1">
      <alignment horizontal="right" vertical="center"/>
    </xf>
    <xf numFmtId="166" fontId="114" fillId="0" borderId="43" xfId="456" applyNumberFormat="1" applyFont="1" applyFill="1" applyBorder="1" applyAlignment="1">
      <alignment horizontal="right" vertical="center"/>
    </xf>
    <xf numFmtId="166" fontId="114" fillId="0" borderId="73" xfId="456" applyNumberFormat="1" applyFont="1" applyFill="1" applyBorder="1" applyAlignment="1">
      <alignment horizontal="right" vertical="center"/>
    </xf>
    <xf numFmtId="166" fontId="114" fillId="0" borderId="15" xfId="456" applyNumberFormat="1" applyFont="1" applyFill="1" applyBorder="1" applyAlignment="1">
      <alignment horizontal="right" vertical="center"/>
    </xf>
    <xf numFmtId="166" fontId="114" fillId="0" borderId="90" xfId="456" applyNumberFormat="1" applyFont="1" applyFill="1" applyBorder="1" applyAlignment="1">
      <alignment horizontal="right" vertical="center"/>
    </xf>
    <xf numFmtId="0" fontId="78" fillId="0" borderId="0" xfId="456" applyFont="1" applyFill="1" applyAlignment="1">
      <alignment horizontal="center" vertical="center"/>
    </xf>
    <xf numFmtId="166" fontId="114" fillId="0" borderId="93" xfId="456" applyNumberFormat="1" applyFont="1" applyFill="1" applyBorder="1" applyAlignment="1">
      <alignment horizontal="right" vertical="center"/>
    </xf>
    <xf numFmtId="166" fontId="114" fillId="0" borderId="75" xfId="456" applyNumberFormat="1" applyFont="1" applyFill="1" applyBorder="1" applyAlignment="1">
      <alignment horizontal="right" vertical="center"/>
    </xf>
    <xf numFmtId="166" fontId="114" fillId="0" borderId="77" xfId="456" applyNumberFormat="1" applyFont="1" applyFill="1" applyBorder="1" applyAlignment="1">
      <alignment horizontal="right" vertical="center"/>
    </xf>
    <xf numFmtId="178" fontId="121" fillId="0" borderId="20" xfId="453" applyNumberFormat="1" applyFont="1" applyFill="1" applyBorder="1" applyAlignment="1">
      <alignment horizontal="right" vertical="center"/>
    </xf>
    <xf numFmtId="166" fontId="114" fillId="0" borderId="18" xfId="456" applyNumberFormat="1" applyFont="1" applyFill="1" applyBorder="1" applyAlignment="1">
      <alignment horizontal="right" vertical="center"/>
    </xf>
    <xf numFmtId="166" fontId="114" fillId="0" borderId="86" xfId="456" applyNumberFormat="1" applyFont="1" applyFill="1" applyBorder="1" applyAlignment="1">
      <alignment horizontal="right" vertical="center"/>
    </xf>
    <xf numFmtId="178" fontId="114" fillId="0" borderId="80" xfId="456" applyNumberFormat="1" applyFont="1" applyFill="1" applyBorder="1" applyAlignment="1">
      <alignment vertical="center"/>
    </xf>
    <xf numFmtId="166" fontId="114" fillId="0" borderId="79" xfId="456" applyNumberFormat="1" applyFont="1" applyFill="1" applyBorder="1" applyAlignment="1">
      <alignment horizontal="right" vertical="center"/>
    </xf>
    <xf numFmtId="166" fontId="114" fillId="0" borderId="84" xfId="456" applyNumberFormat="1" applyFont="1" applyFill="1" applyBorder="1" applyAlignment="1">
      <alignment horizontal="right" vertical="center"/>
    </xf>
    <xf numFmtId="166" fontId="114" fillId="0" borderId="23" xfId="456" applyNumberFormat="1" applyFont="1" applyFill="1" applyBorder="1" applyAlignment="1">
      <alignment horizontal="right" vertical="center"/>
    </xf>
    <xf numFmtId="166" fontId="114" fillId="0" borderId="94" xfId="456" applyNumberFormat="1" applyFont="1" applyFill="1" applyBorder="1" applyAlignment="1">
      <alignment horizontal="right" vertical="center"/>
    </xf>
    <xf numFmtId="179" fontId="114" fillId="0" borderId="43" xfId="456" applyNumberFormat="1" applyFont="1" applyFill="1" applyBorder="1" applyAlignment="1">
      <alignment horizontal="right" vertical="center"/>
    </xf>
    <xf numFmtId="179" fontId="121" fillId="0" borderId="75" xfId="453" applyNumberFormat="1" applyFont="1" applyFill="1" applyBorder="1" applyAlignment="1">
      <alignment horizontal="right" vertical="center"/>
    </xf>
    <xf numFmtId="178" fontId="121" fillId="0" borderId="43" xfId="453" applyNumberFormat="1" applyFont="1" applyFill="1" applyBorder="1" applyAlignment="1">
      <alignment horizontal="right" vertical="center"/>
    </xf>
    <xf numFmtId="166" fontId="114" fillId="0" borderId="80" xfId="456" applyNumberFormat="1" applyFont="1" applyFill="1" applyBorder="1" applyAlignment="1">
      <alignment horizontal="right" vertical="center"/>
    </xf>
    <xf numFmtId="43" fontId="121" fillId="0" borderId="23" xfId="453" applyNumberFormat="1" applyFont="1" applyFill="1" applyBorder="1" applyAlignment="1">
      <alignment horizontal="right" vertical="center"/>
    </xf>
    <xf numFmtId="180" fontId="121" fillId="0" borderId="23" xfId="453" applyNumberFormat="1" applyFont="1" applyFill="1" applyBorder="1" applyAlignment="1">
      <alignment horizontal="right" vertical="center"/>
    </xf>
    <xf numFmtId="43" fontId="114" fillId="0" borderId="43" xfId="456" applyNumberFormat="1" applyFont="1" applyFill="1" applyBorder="1" applyAlignment="1">
      <alignment horizontal="right" vertical="center"/>
    </xf>
    <xf numFmtId="179" fontId="114" fillId="0" borderId="75" xfId="456" applyNumberFormat="1" applyFont="1" applyFill="1" applyBorder="1" applyAlignment="1">
      <alignment horizontal="right" vertical="center"/>
    </xf>
    <xf numFmtId="180" fontId="121" fillId="0" borderId="75" xfId="453" applyNumberFormat="1" applyFont="1" applyFill="1" applyBorder="1" applyAlignment="1">
      <alignment horizontal="right" vertical="center"/>
    </xf>
    <xf numFmtId="180" fontId="121" fillId="0" borderId="77" xfId="453" applyNumberFormat="1" applyFont="1" applyFill="1" applyBorder="1" applyAlignment="1">
      <alignment horizontal="right" vertical="center"/>
    </xf>
    <xf numFmtId="179" fontId="114" fillId="0" borderId="70" xfId="456" applyNumberFormat="1" applyFont="1" applyFill="1" applyBorder="1" applyAlignment="1">
      <alignment horizontal="right" vertical="center"/>
    </xf>
    <xf numFmtId="166" fontId="122" fillId="0" borderId="70" xfId="456" applyNumberFormat="1" applyFont="1" applyFill="1" applyBorder="1" applyAlignment="1">
      <alignment horizontal="right" vertical="center"/>
    </xf>
    <xf numFmtId="166" fontId="122" fillId="0" borderId="71" xfId="456" applyNumberFormat="1" applyFont="1" applyFill="1" applyBorder="1" applyAlignment="1">
      <alignment horizontal="right" vertical="center"/>
    </xf>
    <xf numFmtId="166" fontId="114" fillId="0" borderId="96" xfId="456" applyNumberFormat="1" applyFont="1" applyFill="1" applyBorder="1" applyAlignment="1">
      <alignment horizontal="right" vertical="center"/>
    </xf>
    <xf numFmtId="178" fontId="121" fillId="0" borderId="80" xfId="453" applyNumberFormat="1" applyFont="1" applyFill="1" applyBorder="1" applyAlignment="1">
      <alignment horizontal="right" vertical="center"/>
    </xf>
    <xf numFmtId="166" fontId="114" fillId="0" borderId="20" xfId="456" applyNumberFormat="1" applyFont="1" applyFill="1" applyBorder="1" applyAlignment="1">
      <alignment horizontal="right" vertical="center"/>
    </xf>
    <xf numFmtId="178" fontId="121" fillId="0" borderId="75" xfId="453" applyNumberFormat="1" applyFont="1" applyFill="1" applyBorder="1" applyAlignment="1">
      <alignment horizontal="right" vertical="center"/>
    </xf>
    <xf numFmtId="179" fontId="121" fillId="0" borderId="15" xfId="453" applyNumberFormat="1" applyFont="1" applyFill="1" applyBorder="1" applyAlignment="1">
      <alignment horizontal="right" vertical="center"/>
    </xf>
    <xf numFmtId="179" fontId="121" fillId="0" borderId="80" xfId="453" applyNumberFormat="1" applyFont="1" applyFill="1" applyBorder="1" applyAlignment="1">
      <alignment horizontal="right" vertical="center"/>
    </xf>
    <xf numFmtId="179" fontId="114" fillId="0" borderId="80" xfId="456" applyNumberFormat="1" applyFont="1" applyFill="1" applyBorder="1" applyAlignment="1">
      <alignment vertical="center"/>
    </xf>
    <xf numFmtId="178" fontId="121" fillId="0" borderId="23" xfId="453" applyNumberFormat="1" applyFont="1" applyFill="1" applyBorder="1" applyAlignment="1">
      <alignment horizontal="right" vertical="center"/>
    </xf>
    <xf numFmtId="179" fontId="121" fillId="0" borderId="20" xfId="453" applyNumberFormat="1" applyFont="1" applyFill="1" applyBorder="1" applyAlignment="1">
      <alignment horizontal="right" vertical="center"/>
    </xf>
    <xf numFmtId="166" fontId="118" fillId="0" borderId="80" xfId="456" applyNumberFormat="1" applyFont="1" applyFill="1" applyBorder="1" applyAlignment="1">
      <alignment horizontal="right" vertical="center"/>
    </xf>
    <xf numFmtId="166" fontId="118" fillId="0" borderId="84" xfId="456" applyNumberFormat="1" applyFont="1" applyFill="1" applyBorder="1" applyAlignment="1">
      <alignment horizontal="right" vertical="center"/>
    </xf>
    <xf numFmtId="43" fontId="108" fillId="0" borderId="0" xfId="456" applyNumberFormat="1" applyFont="1" applyFill="1"/>
    <xf numFmtId="178" fontId="108" fillId="0" borderId="0" xfId="456" applyNumberFormat="1" applyFont="1" applyFill="1"/>
    <xf numFmtId="43" fontId="108" fillId="0" borderId="0" xfId="456" applyNumberFormat="1" applyFont="1" applyFill="1" applyAlignment="1">
      <alignment vertical="center"/>
    </xf>
    <xf numFmtId="179" fontId="108" fillId="0" borderId="0" xfId="456" applyNumberFormat="1" applyFont="1" applyFill="1"/>
    <xf numFmtId="181" fontId="108" fillId="0" borderId="0" xfId="456" applyNumberFormat="1" applyFont="1" applyFill="1"/>
    <xf numFmtId="167" fontId="108" fillId="0" borderId="0" xfId="456" applyNumberFormat="1" applyFont="1" applyFill="1"/>
    <xf numFmtId="167" fontId="108" fillId="0" borderId="0" xfId="456" applyNumberFormat="1" applyFont="1" applyFill="1" applyAlignment="1">
      <alignment horizontal="center"/>
    </xf>
    <xf numFmtId="167" fontId="108" fillId="0" borderId="0" xfId="456" applyNumberFormat="1" applyFont="1" applyFill="1" applyBorder="1" applyAlignment="1">
      <alignment horizontal="left"/>
    </xf>
    <xf numFmtId="167" fontId="108" fillId="0" borderId="0" xfId="456" applyNumberFormat="1" applyFont="1" applyFill="1" applyAlignment="1">
      <alignment horizontal="left" indent="1"/>
    </xf>
    <xf numFmtId="167" fontId="108" fillId="0" borderId="0" xfId="456" applyNumberFormat="1" applyFont="1" applyFill="1" applyAlignment="1">
      <alignment vertical="center"/>
    </xf>
    <xf numFmtId="167" fontId="54" fillId="25" borderId="0" xfId="452" applyNumberFormat="1" applyFont="1" applyFill="1"/>
    <xf numFmtId="167" fontId="119" fillId="25" borderId="0" xfId="452" applyNumberFormat="1" applyFont="1" applyFill="1" applyAlignment="1">
      <alignment horizontal="center"/>
    </xf>
    <xf numFmtId="167" fontId="115" fillId="25" borderId="0" xfId="452" applyNumberFormat="1" applyFont="1" applyFill="1" applyBorder="1" applyAlignment="1">
      <alignment horizontal="center" vertical="center"/>
    </xf>
    <xf numFmtId="0" fontId="115" fillId="0" borderId="0" xfId="452" applyFont="1" applyFill="1"/>
    <xf numFmtId="0" fontId="119" fillId="0" borderId="0" xfId="452" applyFont="1" applyFill="1"/>
    <xf numFmtId="0" fontId="100" fillId="25" borderId="0" xfId="452" applyFont="1" applyFill="1" applyBorder="1" applyAlignment="1">
      <alignment horizontal="center"/>
    </xf>
    <xf numFmtId="0" fontId="71" fillId="25" borderId="0" xfId="452" applyFont="1" applyFill="1" applyBorder="1"/>
    <xf numFmtId="0" fontId="71" fillId="0" borderId="0" xfId="452" applyFont="1" applyFill="1"/>
    <xf numFmtId="0" fontId="76" fillId="0" borderId="0" xfId="452" applyFont="1" applyFill="1" applyAlignment="1">
      <alignment horizontal="center" vertical="center"/>
    </xf>
    <xf numFmtId="0" fontId="76" fillId="0" borderId="0" xfId="452" applyFont="1" applyFill="1" applyAlignment="1">
      <alignment vertical="center"/>
    </xf>
    <xf numFmtId="0" fontId="76" fillId="0" borderId="0" xfId="452" applyFont="1" applyFill="1" applyBorder="1" applyAlignment="1">
      <alignment vertical="center"/>
    </xf>
    <xf numFmtId="0" fontId="43" fillId="0" borderId="0" xfId="452" applyFont="1" applyFill="1" applyAlignment="1">
      <alignment vertical="center"/>
    </xf>
    <xf numFmtId="0" fontId="110" fillId="0" borderId="0" xfId="452" applyFont="1" applyFill="1"/>
    <xf numFmtId="0" fontId="71" fillId="25" borderId="0" xfId="452" applyFont="1" applyFill="1" applyBorder="1" applyAlignment="1">
      <alignment wrapText="1"/>
    </xf>
    <xf numFmtId="0" fontId="92" fillId="25" borderId="0" xfId="452" applyFill="1"/>
    <xf numFmtId="0" fontId="71" fillId="25" borderId="0" xfId="452" applyFont="1" applyFill="1" applyBorder="1" applyAlignment="1">
      <alignment horizontal="left" wrapText="1"/>
    </xf>
    <xf numFmtId="0" fontId="71" fillId="25" borderId="0" xfId="452" applyFont="1" applyFill="1"/>
    <xf numFmtId="0" fontId="125" fillId="25" borderId="0" xfId="452" applyFont="1" applyFill="1"/>
    <xf numFmtId="0" fontId="125" fillId="0" borderId="0" xfId="452" applyFont="1" applyFill="1"/>
    <xf numFmtId="0" fontId="126" fillId="25" borderId="0" xfId="452" applyFont="1" applyFill="1" applyAlignment="1">
      <alignment horizontal="justify" vertical="center"/>
    </xf>
    <xf numFmtId="0" fontId="127" fillId="0" borderId="0" xfId="0" applyFont="1" applyProtection="1">
      <protection locked="0" hidden="1"/>
    </xf>
    <xf numFmtId="0" fontId="128" fillId="0" borderId="0" xfId="0" applyFont="1" applyProtection="1">
      <protection locked="0" hidden="1"/>
    </xf>
    <xf numFmtId="0" fontId="127" fillId="0" borderId="0" xfId="0" applyFont="1" applyBorder="1" applyProtection="1">
      <protection locked="0" hidden="1"/>
    </xf>
    <xf numFmtId="0" fontId="58" fillId="0" borderId="0" xfId="0" applyFont="1" applyAlignment="1" applyProtection="1">
      <alignment horizontal="center"/>
      <protection locked="0" hidden="1"/>
    </xf>
    <xf numFmtId="0" fontId="128" fillId="0" borderId="29" xfId="0" applyFont="1" applyBorder="1" applyAlignment="1" applyProtection="1">
      <protection locked="0" hidden="1"/>
    </xf>
    <xf numFmtId="0" fontId="127" fillId="0" borderId="10" xfId="0" applyFont="1" applyBorder="1" applyProtection="1">
      <protection locked="0" hidden="1"/>
    </xf>
    <xf numFmtId="0" fontId="127" fillId="0" borderId="11" xfId="0" applyFont="1" applyBorder="1" applyProtection="1">
      <protection locked="0" hidden="1"/>
    </xf>
    <xf numFmtId="0" fontId="127" fillId="0" borderId="14" xfId="0" applyFont="1" applyBorder="1" applyProtection="1">
      <protection locked="0" hidden="1"/>
    </xf>
    <xf numFmtId="0" fontId="73" fillId="0" borderId="11" xfId="492" applyFont="1" applyFill="1" applyBorder="1" applyAlignment="1">
      <alignment horizontal="centerContinuous" vertical="center"/>
    </xf>
    <xf numFmtId="0" fontId="128" fillId="0" borderId="15" xfId="0" applyFont="1" applyBorder="1" applyAlignment="1" applyProtection="1">
      <alignment horizontal="center" vertical="center"/>
      <protection locked="0" hidden="1"/>
    </xf>
    <xf numFmtId="0" fontId="128" fillId="0" borderId="28" xfId="0" applyFont="1" applyBorder="1" applyAlignment="1" applyProtection="1">
      <alignment horizontal="centerContinuous" vertical="center"/>
      <protection locked="0" hidden="1"/>
    </xf>
    <xf numFmtId="0" fontId="128" fillId="0" borderId="46" xfId="0" applyFont="1" applyBorder="1" applyAlignment="1" applyProtection="1">
      <alignment horizontal="centerContinuous" vertical="center"/>
      <protection locked="0" hidden="1"/>
    </xf>
    <xf numFmtId="0" fontId="128" fillId="0" borderId="14" xfId="0" applyFont="1" applyBorder="1" applyAlignment="1" applyProtection="1">
      <alignment horizontal="centerContinuous" vertical="center"/>
      <protection locked="0" hidden="1"/>
    </xf>
    <xf numFmtId="0" fontId="128" fillId="0" borderId="18" xfId="0" applyFont="1" applyBorder="1" applyAlignment="1" applyProtection="1">
      <alignment horizontal="centerContinuous"/>
      <protection locked="0" hidden="1"/>
    </xf>
    <xf numFmtId="0" fontId="128" fillId="0" borderId="0" xfId="0" applyFont="1" applyBorder="1" applyAlignment="1" applyProtection="1">
      <alignment horizontal="centerContinuous"/>
      <protection locked="0" hidden="1"/>
    </xf>
    <xf numFmtId="0" fontId="129" fillId="0" borderId="35" xfId="0" applyFont="1" applyBorder="1" applyAlignment="1" applyProtection="1">
      <alignment horizontal="centerContinuous"/>
      <protection locked="0" hidden="1"/>
    </xf>
    <xf numFmtId="0" fontId="73" fillId="0" borderId="0" xfId="492" applyFont="1" applyFill="1" applyBorder="1" applyAlignment="1">
      <alignment horizontal="centerContinuous" vertical="center"/>
    </xf>
    <xf numFmtId="0" fontId="128" fillId="0" borderId="20" xfId="0" applyFont="1" applyBorder="1" applyAlignment="1" applyProtection="1">
      <alignment horizontal="center" vertical="center"/>
      <protection locked="0" hidden="1"/>
    </xf>
    <xf numFmtId="0" fontId="128" fillId="0" borderId="15" xfId="0" applyFont="1" applyBorder="1" applyAlignment="1" applyProtection="1">
      <alignment horizontal="center"/>
      <protection locked="0" hidden="1"/>
    </xf>
    <xf numFmtId="0" fontId="127" fillId="0" borderId="18" xfId="0" applyFont="1" applyBorder="1" applyProtection="1">
      <protection locked="0" hidden="1"/>
    </xf>
    <xf numFmtId="0" fontId="127" fillId="0" borderId="35" xfId="0" applyFont="1" applyBorder="1" applyProtection="1">
      <protection locked="0" hidden="1"/>
    </xf>
    <xf numFmtId="0" fontId="73" fillId="0" borderId="36" xfId="492" applyFont="1" applyFill="1" applyBorder="1" applyAlignment="1">
      <alignment horizontal="centerContinuous" vertical="center"/>
    </xf>
    <xf numFmtId="0" fontId="128" fillId="0" borderId="20" xfId="0" quotePrefix="1" applyFont="1" applyBorder="1" applyAlignment="1" applyProtection="1">
      <alignment horizontal="centerContinuous" vertical="center"/>
      <protection locked="0" hidden="1"/>
    </xf>
    <xf numFmtId="0" fontId="128" fillId="0" borderId="20" xfId="0" applyFont="1" applyBorder="1" applyAlignment="1" applyProtection="1">
      <alignment horizontal="centerContinuous" vertical="center"/>
      <protection locked="0" hidden="1"/>
    </xf>
    <xf numFmtId="0" fontId="130" fillId="0" borderId="0" xfId="0" applyFont="1" applyProtection="1">
      <protection locked="0" hidden="1"/>
    </xf>
    <xf numFmtId="0" fontId="131" fillId="0" borderId="18" xfId="0" applyFont="1" applyBorder="1" applyAlignment="1" applyProtection="1">
      <alignment horizontal="center" vertical="center"/>
      <protection locked="0" hidden="1"/>
    </xf>
    <xf numFmtId="0" fontId="131" fillId="0" borderId="0" xfId="0" applyFont="1" applyBorder="1" applyAlignment="1" applyProtection="1">
      <alignment horizontal="center" vertical="center"/>
      <protection locked="0" hidden="1"/>
    </xf>
    <xf numFmtId="0" fontId="131" fillId="0" borderId="37" xfId="0" applyFont="1" applyBorder="1" applyAlignment="1" applyProtection="1">
      <alignment horizontal="center" vertical="center"/>
      <protection locked="0" hidden="1"/>
    </xf>
    <xf numFmtId="0" fontId="131" fillId="0" borderId="27" xfId="0" applyFont="1" applyBorder="1" applyAlignment="1" applyProtection="1">
      <alignment horizontal="center" vertical="center"/>
      <protection locked="0" hidden="1"/>
    </xf>
    <xf numFmtId="0" fontId="131" fillId="0" borderId="43" xfId="0" applyFont="1" applyBorder="1" applyAlignment="1" applyProtection="1">
      <alignment horizontal="center" vertical="center"/>
      <protection locked="0" hidden="1"/>
    </xf>
    <xf numFmtId="0" fontId="131" fillId="0" borderId="43" xfId="0" applyFont="1" applyBorder="1" applyAlignment="1" applyProtection="1">
      <alignment horizontal="centerContinuous" vertical="center"/>
      <protection locked="0" hidden="1"/>
    </xf>
    <xf numFmtId="0" fontId="127" fillId="0" borderId="0" xfId="0" applyFont="1" applyAlignment="1" applyProtection="1">
      <alignment horizontal="center" vertical="top"/>
      <protection locked="0" hidden="1"/>
    </xf>
    <xf numFmtId="0" fontId="128" fillId="0" borderId="18" xfId="0" applyFont="1" applyBorder="1" applyAlignment="1" applyProtection="1">
      <alignment vertical="center"/>
      <protection locked="0" hidden="1"/>
    </xf>
    <xf numFmtId="0" fontId="128" fillId="0" borderId="0" xfId="0" applyFont="1" applyBorder="1" applyAlignment="1" applyProtection="1">
      <alignment vertical="center"/>
      <protection locked="0" hidden="1"/>
    </xf>
    <xf numFmtId="0" fontId="128" fillId="0" borderId="35" xfId="0" applyFont="1" applyBorder="1" applyAlignment="1" applyProtection="1">
      <alignment vertical="center"/>
      <protection locked="0" hidden="1"/>
    </xf>
    <xf numFmtId="166" fontId="54" fillId="0" borderId="20" xfId="0" applyNumberFormat="1" applyFont="1" applyFill="1" applyBorder="1" applyAlignment="1" applyProtection="1">
      <alignment vertical="center"/>
      <protection locked="0" hidden="1"/>
    </xf>
    <xf numFmtId="0" fontId="133" fillId="0" borderId="18" xfId="0" applyFont="1" applyBorder="1" applyAlignment="1" applyProtection="1">
      <alignment vertical="center"/>
      <protection locked="0" hidden="1"/>
    </xf>
    <xf numFmtId="0" fontId="133" fillId="0" borderId="0" xfId="0" applyFont="1" applyBorder="1" applyAlignment="1" applyProtection="1">
      <alignment vertical="center"/>
      <protection locked="0" hidden="1"/>
    </xf>
    <xf numFmtId="166" fontId="55" fillId="0" borderId="20" xfId="0" applyNumberFormat="1" applyFont="1" applyFill="1" applyBorder="1" applyAlignment="1" applyProtection="1">
      <alignment vertical="center"/>
      <protection locked="0" hidden="1"/>
    </xf>
    <xf numFmtId="0" fontId="128" fillId="0" borderId="18" xfId="0" quotePrefix="1" applyFont="1" applyBorder="1" applyAlignment="1" applyProtection="1">
      <alignment horizontal="center"/>
      <protection locked="0" hidden="1"/>
    </xf>
    <xf numFmtId="0" fontId="128" fillId="0" borderId="0" xfId="0" applyFont="1" applyBorder="1" applyAlignment="1" applyProtection="1">
      <alignment horizontal="left"/>
      <protection locked="0" hidden="1"/>
    </xf>
    <xf numFmtId="0" fontId="128" fillId="0" borderId="35" xfId="0" quotePrefix="1" applyFont="1" applyBorder="1" applyAlignment="1" applyProtection="1">
      <alignment horizontal="center"/>
      <protection locked="0" hidden="1"/>
    </xf>
    <xf numFmtId="0" fontId="127" fillId="0" borderId="18" xfId="0" applyFont="1" applyBorder="1" applyAlignment="1" applyProtection="1">
      <alignment vertical="center"/>
      <protection locked="0" hidden="1"/>
    </xf>
    <xf numFmtId="0" fontId="132" fillId="0" borderId="0" xfId="0" applyFont="1" applyBorder="1" applyAlignment="1" applyProtection="1">
      <alignment vertical="center"/>
      <protection locked="0" hidden="1"/>
    </xf>
    <xf numFmtId="0" fontId="127" fillId="0" borderId="35" xfId="0" applyFont="1" applyBorder="1" applyAlignment="1" applyProtection="1">
      <alignment vertical="center"/>
      <protection locked="0" hidden="1"/>
    </xf>
    <xf numFmtId="0" fontId="127" fillId="0" borderId="0" xfId="0" applyFont="1" applyBorder="1" applyAlignment="1" applyProtection="1">
      <alignment vertical="center"/>
      <protection locked="0" hidden="1"/>
    </xf>
    <xf numFmtId="0" fontId="127" fillId="0" borderId="18" xfId="0" applyFont="1" applyBorder="1" applyAlignment="1" applyProtection="1">
      <alignment horizontal="left" vertical="center"/>
      <protection locked="0" hidden="1"/>
    </xf>
    <xf numFmtId="0" fontId="127" fillId="0" borderId="35" xfId="0" applyFont="1" applyBorder="1" applyAlignment="1" applyProtection="1">
      <alignment horizontal="left" vertical="center"/>
      <protection locked="0" hidden="1"/>
    </xf>
    <xf numFmtId="2" fontId="127" fillId="0" borderId="0" xfId="0" applyNumberFormat="1" applyFont="1" applyBorder="1" applyAlignment="1" applyProtection="1">
      <alignment horizontal="center" vertical="top" wrapText="1"/>
      <protection locked="0" hidden="1"/>
    </xf>
    <xf numFmtId="2" fontId="127" fillId="0" borderId="0" xfId="0" applyNumberFormat="1" applyFont="1" applyBorder="1" applyAlignment="1" applyProtection="1">
      <alignment vertical="top" wrapText="1"/>
      <protection locked="0" hidden="1"/>
    </xf>
    <xf numFmtId="2" fontId="127" fillId="0" borderId="35" xfId="0" applyNumberFormat="1" applyFont="1" applyBorder="1" applyAlignment="1" applyProtection="1">
      <alignment vertical="center" wrapText="1"/>
      <protection locked="0" hidden="1"/>
    </xf>
    <xf numFmtId="0" fontId="128" fillId="0" borderId="35" xfId="0" applyFont="1" applyBorder="1" applyAlignment="1" applyProtection="1">
      <alignment horizontal="center" vertical="center"/>
      <protection locked="0" hidden="1"/>
    </xf>
    <xf numFmtId="0" fontId="128" fillId="0" borderId="18" xfId="0" applyFont="1" applyBorder="1" applyAlignment="1" applyProtection="1">
      <alignment horizontal="center" vertical="center"/>
      <protection locked="0" hidden="1"/>
    </xf>
    <xf numFmtId="2" fontId="127" fillId="0" borderId="35" xfId="0" applyNumberFormat="1" applyFont="1" applyBorder="1" applyAlignment="1" applyProtection="1">
      <alignment vertical="top" wrapText="1"/>
      <protection locked="0" hidden="1"/>
    </xf>
    <xf numFmtId="0" fontId="127" fillId="0" borderId="0" xfId="0" applyFont="1" applyAlignment="1" applyProtection="1">
      <alignment vertical="center"/>
      <protection locked="0" hidden="1"/>
    </xf>
    <xf numFmtId="0" fontId="128" fillId="0" borderId="18" xfId="0" applyFont="1" applyBorder="1" applyAlignment="1" applyProtection="1">
      <alignment horizontal="center"/>
      <protection locked="0" hidden="1"/>
    </xf>
    <xf numFmtId="0" fontId="128" fillId="0" borderId="0" xfId="0" applyFont="1" applyBorder="1" applyAlignment="1" applyProtection="1">
      <protection locked="0" hidden="1"/>
    </xf>
    <xf numFmtId="0" fontId="128" fillId="0" borderId="35" xfId="0" applyFont="1" applyBorder="1" applyAlignment="1" applyProtection="1">
      <protection locked="0" hidden="1"/>
    </xf>
    <xf numFmtId="0" fontId="128" fillId="0" borderId="36" xfId="0" applyFont="1" applyBorder="1" applyAlignment="1" applyProtection="1">
      <alignment horizontal="center" vertical="center"/>
      <protection locked="0" hidden="1"/>
    </xf>
    <xf numFmtId="0" fontId="128" fillId="0" borderId="29" xfId="0" applyFont="1" applyBorder="1" applyAlignment="1" applyProtection="1">
      <alignment vertical="center"/>
      <protection locked="0" hidden="1"/>
    </xf>
    <xf numFmtId="0" fontId="128" fillId="0" borderId="37" xfId="0" applyFont="1" applyBorder="1" applyAlignment="1" applyProtection="1">
      <alignment vertical="center"/>
      <protection locked="0" hidden="1"/>
    </xf>
    <xf numFmtId="166" fontId="54" fillId="0" borderId="23" xfId="0" applyNumberFormat="1" applyFont="1" applyFill="1" applyBorder="1" applyAlignment="1" applyProtection="1">
      <alignment vertical="center"/>
      <protection locked="0" hidden="1"/>
    </xf>
    <xf numFmtId="2" fontId="134" fillId="0" borderId="0" xfId="0" applyNumberFormat="1" applyFont="1" applyBorder="1" applyAlignment="1" applyProtection="1">
      <alignment vertical="top" wrapText="1"/>
      <protection locked="0" hidden="1"/>
    </xf>
    <xf numFmtId="0" fontId="128" fillId="0" borderId="0" xfId="0" applyFont="1" applyAlignment="1" applyProtection="1">
      <alignment horizontal="center"/>
      <protection locked="0" hidden="1"/>
    </xf>
    <xf numFmtId="166" fontId="54" fillId="0" borderId="15" xfId="233" applyNumberFormat="1" applyFont="1" applyFill="1" applyBorder="1" applyAlignment="1">
      <alignment vertical="center"/>
    </xf>
    <xf numFmtId="166" fontId="54" fillId="0" borderId="20" xfId="233" applyNumberFormat="1" applyFont="1" applyFill="1" applyBorder="1" applyAlignment="1">
      <alignment vertical="center"/>
    </xf>
    <xf numFmtId="3" fontId="55" fillId="25" borderId="35" xfId="313" applyNumberFormat="1" applyFont="1" applyFill="1" applyBorder="1" applyAlignment="1">
      <alignment vertical="center"/>
    </xf>
    <xf numFmtId="3" fontId="55" fillId="25" borderId="18" xfId="313" applyNumberFormat="1" applyFont="1" applyFill="1" applyBorder="1" applyAlignment="1">
      <alignment vertical="center"/>
    </xf>
    <xf numFmtId="183" fontId="64" fillId="0" borderId="20" xfId="340" applyNumberFormat="1" applyFont="1" applyFill="1" applyBorder="1" applyAlignment="1" applyProtection="1"/>
    <xf numFmtId="183" fontId="66" fillId="0" borderId="20" xfId="340" applyNumberFormat="1" applyFont="1" applyFill="1" applyBorder="1" applyAlignment="1" applyProtection="1"/>
    <xf numFmtId="183" fontId="66" fillId="25" borderId="23" xfId="340" applyNumberFormat="1" applyFont="1" applyFill="1" applyBorder="1" applyAlignment="1" applyProtection="1"/>
    <xf numFmtId="183" fontId="66" fillId="0" borderId="0" xfId="340" applyNumberFormat="1" applyFont="1" applyFill="1" applyBorder="1" applyAlignment="1" applyProtection="1"/>
    <xf numFmtId="183" fontId="79" fillId="0" borderId="29" xfId="340" applyNumberFormat="1" applyFont="1" applyFill="1" applyBorder="1" applyAlignment="1" applyProtection="1"/>
    <xf numFmtId="178" fontId="128" fillId="0" borderId="20" xfId="0" applyNumberFormat="1" applyFont="1" applyFill="1" applyBorder="1" applyAlignment="1" applyProtection="1">
      <alignment vertical="center"/>
      <protection locked="0" hidden="1"/>
    </xf>
    <xf numFmtId="178" fontId="127" fillId="0" borderId="20" xfId="0" applyNumberFormat="1" applyFont="1" applyFill="1" applyBorder="1" applyAlignment="1" applyProtection="1">
      <alignment vertical="center"/>
      <protection locked="0" hidden="1"/>
    </xf>
    <xf numFmtId="178" fontId="127" fillId="0" borderId="18" xfId="0" applyNumberFormat="1" applyFont="1" applyBorder="1" applyAlignment="1" applyProtection="1">
      <alignment vertical="center"/>
      <protection locked="0" hidden="1"/>
    </xf>
    <xf numFmtId="166" fontId="54" fillId="0" borderId="15" xfId="0" applyNumberFormat="1" applyFont="1" applyFill="1" applyBorder="1" applyAlignment="1" applyProtection="1">
      <alignment vertical="center"/>
      <protection locked="0" hidden="1"/>
    </xf>
    <xf numFmtId="184" fontId="64" fillId="0" borderId="0" xfId="340" applyNumberFormat="1" applyFont="1" applyFill="1" applyBorder="1" applyAlignment="1" applyProtection="1"/>
    <xf numFmtId="183" fontId="107" fillId="0" borderId="0" xfId="326" applyNumberFormat="1" applyFont="1" applyFill="1" applyAlignment="1">
      <alignment vertical="center"/>
    </xf>
    <xf numFmtId="183" fontId="55" fillId="0" borderId="35" xfId="483" applyNumberFormat="1" applyFont="1" applyFill="1" applyBorder="1" applyAlignment="1">
      <alignment vertical="center"/>
    </xf>
    <xf numFmtId="183" fontId="66" fillId="0" borderId="18" xfId="483" applyNumberFormat="1" applyFont="1" applyFill="1" applyBorder="1" applyAlignment="1" applyProtection="1">
      <alignment vertical="center"/>
    </xf>
    <xf numFmtId="183" fontId="107" fillId="0" borderId="35" xfId="326" applyNumberFormat="1" applyFont="1" applyFill="1" applyBorder="1" applyAlignment="1">
      <alignment vertical="center"/>
    </xf>
    <xf numFmtId="183" fontId="55" fillId="0" borderId="37" xfId="483" applyNumberFormat="1" applyFont="1" applyFill="1" applyBorder="1" applyAlignment="1">
      <alignment vertical="center"/>
    </xf>
    <xf numFmtId="183" fontId="66" fillId="0" borderId="29" xfId="483" applyNumberFormat="1" applyFont="1" applyFill="1" applyBorder="1" applyAlignment="1" applyProtection="1">
      <alignment vertical="center"/>
    </xf>
    <xf numFmtId="183" fontId="107" fillId="0" borderId="37" xfId="326" applyNumberFormat="1" applyFont="1" applyFill="1" applyBorder="1" applyAlignment="1">
      <alignment vertical="center"/>
    </xf>
    <xf numFmtId="186" fontId="64" fillId="0" borderId="0" xfId="483" applyNumberFormat="1" applyFont="1" applyFill="1" applyBorder="1" applyAlignment="1">
      <alignment vertical="center"/>
    </xf>
    <xf numFmtId="183" fontId="107" fillId="0" borderId="35" xfId="326" applyNumberFormat="1" applyFont="1" applyFill="1" applyBorder="1" applyAlignment="1">
      <alignment horizontal="right" vertical="center"/>
    </xf>
    <xf numFmtId="49" fontId="91" fillId="25" borderId="29" xfId="483" applyNumberFormat="1" applyFont="1" applyFill="1" applyBorder="1" applyAlignment="1">
      <alignment vertical="center"/>
    </xf>
    <xf numFmtId="185" fontId="64" fillId="0" borderId="35" xfId="483" applyNumberFormat="1" applyFont="1" applyFill="1" applyBorder="1" applyAlignment="1">
      <alignment vertical="center"/>
    </xf>
    <xf numFmtId="183" fontId="107" fillId="0" borderId="65" xfId="326" applyNumberFormat="1" applyFont="1" applyFill="1" applyBorder="1" applyAlignment="1">
      <alignment vertical="center"/>
    </xf>
    <xf numFmtId="176" fontId="64" fillId="0" borderId="0" xfId="483" applyNumberFormat="1" applyFont="1" applyFill="1" applyBorder="1" applyAlignment="1">
      <alignment vertical="center"/>
    </xf>
    <xf numFmtId="186" fontId="64" fillId="0" borderId="20" xfId="483" applyNumberFormat="1" applyFont="1" applyFill="1" applyBorder="1" applyAlignment="1">
      <alignment vertical="center"/>
    </xf>
    <xf numFmtId="183" fontId="73" fillId="0" borderId="0" xfId="483" applyNumberFormat="1" applyFont="1" applyFill="1" applyBorder="1" applyAlignment="1">
      <alignment vertical="center"/>
    </xf>
    <xf numFmtId="49" fontId="55" fillId="25" borderId="18" xfId="483" applyNumberFormat="1" applyFont="1" applyFill="1" applyBorder="1" applyAlignment="1" applyProtection="1">
      <alignment horizontal="left" vertical="center"/>
    </xf>
    <xf numFmtId="165" fontId="55" fillId="25" borderId="35" xfId="483" applyNumberFormat="1" applyFont="1" applyFill="1" applyBorder="1" applyAlignment="1" applyProtection="1">
      <alignment horizontal="left" vertical="center"/>
    </xf>
    <xf numFmtId="165" fontId="55" fillId="25" borderId="35" xfId="483" applyNumberFormat="1" applyFont="1" applyFill="1" applyBorder="1" applyAlignment="1">
      <alignment vertical="center"/>
    </xf>
    <xf numFmtId="49" fontId="55" fillId="25" borderId="18" xfId="483" quotePrefix="1" applyNumberFormat="1" applyFont="1" applyFill="1" applyBorder="1" applyAlignment="1">
      <alignment vertical="center"/>
    </xf>
    <xf numFmtId="183" fontId="55" fillId="0" borderId="35" xfId="484" applyNumberFormat="1" applyFont="1" applyFill="1" applyBorder="1" applyAlignment="1">
      <alignment vertical="center"/>
    </xf>
    <xf numFmtId="183" fontId="66" fillId="0" borderId="18" xfId="484" applyNumberFormat="1" applyFont="1" applyFill="1" applyBorder="1" applyAlignment="1" applyProtection="1">
      <alignment vertical="center"/>
    </xf>
    <xf numFmtId="183" fontId="55" fillId="0" borderId="37" xfId="484" applyNumberFormat="1" applyFont="1" applyFill="1" applyBorder="1" applyAlignment="1">
      <alignment vertical="center"/>
    </xf>
    <xf numFmtId="183" fontId="66" fillId="0" borderId="36" xfId="484" applyNumberFormat="1" applyFont="1" applyFill="1" applyBorder="1" applyAlignment="1" applyProtection="1">
      <alignment vertical="center"/>
    </xf>
    <xf numFmtId="165" fontId="64" fillId="0" borderId="20" xfId="484" applyNumberFormat="1" applyFont="1" applyBorder="1" applyAlignment="1" applyProtection="1">
      <alignment horizontal="center" vertical="center"/>
    </xf>
    <xf numFmtId="1" fontId="55" fillId="0" borderId="20" xfId="484" applyNumberFormat="1" applyFont="1" applyBorder="1" applyAlignment="1">
      <alignment vertical="center"/>
    </xf>
    <xf numFmtId="165" fontId="108" fillId="0" borderId="20" xfId="484" applyNumberFormat="1" applyFont="1" applyBorder="1" applyAlignment="1">
      <alignment vertical="center"/>
    </xf>
    <xf numFmtId="1" fontId="55" fillId="0" borderId="20" xfId="485" applyNumberFormat="1" applyFont="1" applyBorder="1" applyAlignment="1">
      <alignment vertical="center"/>
    </xf>
    <xf numFmtId="49" fontId="55" fillId="0" borderId="63" xfId="484" applyNumberFormat="1" applyFont="1" applyBorder="1" applyAlignment="1">
      <alignment vertical="center"/>
    </xf>
    <xf numFmtId="176" fontId="64" fillId="0" borderId="0" xfId="484" applyNumberFormat="1" applyFont="1" applyBorder="1" applyAlignment="1">
      <alignment vertical="center"/>
    </xf>
    <xf numFmtId="176" fontId="64" fillId="0" borderId="15" xfId="484" applyNumberFormat="1" applyFont="1" applyBorder="1" applyAlignment="1">
      <alignment vertical="center"/>
    </xf>
    <xf numFmtId="176" fontId="64" fillId="0" borderId="0" xfId="484" applyNumberFormat="1" applyFont="1" applyBorder="1" applyAlignment="1" applyProtection="1">
      <alignment vertical="center"/>
    </xf>
    <xf numFmtId="176" fontId="64" fillId="0" borderId="35" xfId="484" applyNumberFormat="1" applyFont="1" applyBorder="1" applyAlignment="1" applyProtection="1">
      <alignment vertical="center"/>
    </xf>
    <xf numFmtId="186" fontId="64" fillId="0" borderId="0" xfId="484" applyNumberFormat="1" applyFont="1" applyFill="1" applyBorder="1" applyAlignment="1">
      <alignment vertical="center"/>
    </xf>
    <xf numFmtId="176" fontId="64" fillId="0" borderId="0" xfId="484" applyNumberFormat="1" applyFont="1" applyFill="1" applyBorder="1" applyAlignment="1">
      <alignment vertical="center"/>
    </xf>
    <xf numFmtId="186" fontId="64" fillId="0" borderId="35" xfId="484" applyNumberFormat="1" applyFont="1" applyFill="1" applyBorder="1" applyAlignment="1">
      <alignment vertical="center"/>
    </xf>
    <xf numFmtId="185" fontId="64" fillId="0" borderId="35" xfId="484" applyNumberFormat="1" applyFont="1" applyFill="1" applyBorder="1" applyAlignment="1">
      <alignment vertical="center"/>
    </xf>
    <xf numFmtId="183" fontId="111" fillId="0" borderId="0" xfId="326" applyNumberFormat="1" applyFont="1" applyFill="1" applyBorder="1" applyAlignment="1">
      <alignment vertical="center"/>
    </xf>
    <xf numFmtId="183" fontId="55" fillId="0" borderId="63" xfId="484" applyNumberFormat="1" applyFont="1" applyFill="1" applyBorder="1" applyAlignment="1">
      <alignment vertical="center"/>
    </xf>
    <xf numFmtId="183" fontId="55" fillId="0" borderId="64" xfId="484" applyNumberFormat="1" applyFont="1" applyFill="1" applyBorder="1" applyAlignment="1">
      <alignment vertical="center"/>
    </xf>
    <xf numFmtId="183" fontId="55" fillId="0" borderId="65" xfId="484" applyNumberFormat="1" applyFont="1" applyFill="1" applyBorder="1" applyAlignment="1">
      <alignment vertical="center"/>
    </xf>
    <xf numFmtId="183" fontId="66" fillId="0" borderId="64" xfId="484" applyNumberFormat="1" applyFont="1" applyFill="1" applyBorder="1" applyAlignment="1" applyProtection="1">
      <alignment vertical="center"/>
    </xf>
    <xf numFmtId="183" fontId="66" fillId="0" borderId="36" xfId="486" applyNumberFormat="1" applyFont="1" applyFill="1" applyBorder="1" applyAlignment="1">
      <alignment horizontal="right" vertical="center" wrapText="1"/>
    </xf>
    <xf numFmtId="183" fontId="109" fillId="0" borderId="29" xfId="326" applyNumberFormat="1" applyFont="1" applyFill="1" applyBorder="1" applyAlignment="1">
      <alignment vertical="center"/>
    </xf>
    <xf numFmtId="176" fontId="64" fillId="0" borderId="14" xfId="484" applyNumberFormat="1" applyFont="1" applyBorder="1" applyAlignment="1">
      <alignment horizontal="right" vertical="center"/>
    </xf>
    <xf numFmtId="183" fontId="55" fillId="0" borderId="35" xfId="484" applyNumberFormat="1" applyFont="1" applyFill="1" applyBorder="1" applyAlignment="1">
      <alignment horizontal="right" vertical="center"/>
    </xf>
    <xf numFmtId="165" fontId="55" fillId="25" borderId="18" xfId="310" quotePrefix="1" applyNumberFormat="1" applyFont="1" applyFill="1" applyBorder="1" applyAlignment="1" applyProtection="1">
      <alignment horizontal="left" vertical="center"/>
    </xf>
    <xf numFmtId="165" fontId="55" fillId="25" borderId="0" xfId="310" quotePrefix="1" applyNumberFormat="1" applyFont="1" applyFill="1" applyBorder="1" applyAlignment="1" applyProtection="1">
      <alignment horizontal="center" vertical="center"/>
    </xf>
    <xf numFmtId="165" fontId="55" fillId="25" borderId="35" xfId="310" applyNumberFormat="1" applyFont="1" applyFill="1" applyBorder="1" applyAlignment="1" applyProtection="1">
      <alignment horizontal="left" vertical="center"/>
    </xf>
    <xf numFmtId="165" fontId="55" fillId="0" borderId="18" xfId="310" quotePrefix="1" applyNumberFormat="1" applyFont="1" applyFill="1" applyBorder="1" applyAlignment="1" applyProtection="1">
      <alignment horizontal="left" vertical="center"/>
    </xf>
    <xf numFmtId="165" fontId="55" fillId="0" borderId="0" xfId="310" applyNumberFormat="1" applyFont="1" applyFill="1" applyBorder="1" applyAlignment="1" applyProtection="1">
      <alignment horizontal="center" vertical="center"/>
    </xf>
    <xf numFmtId="165" fontId="55" fillId="0" borderId="35" xfId="310" applyNumberFormat="1" applyFont="1" applyFill="1" applyBorder="1" applyAlignment="1" applyProtection="1">
      <alignment horizontal="left" vertical="center"/>
    </xf>
    <xf numFmtId="165" fontId="55" fillId="0" borderId="0" xfId="310" quotePrefix="1" applyNumberFormat="1" applyFont="1" applyFill="1" applyBorder="1" applyAlignment="1" applyProtection="1">
      <alignment horizontal="center" vertical="center"/>
    </xf>
    <xf numFmtId="165" fontId="55" fillId="25" borderId="0" xfId="310" applyNumberFormat="1" applyFont="1" applyFill="1" applyBorder="1" applyAlignment="1" applyProtection="1">
      <alignment horizontal="center" vertical="center"/>
    </xf>
    <xf numFmtId="165" fontId="55" fillId="25" borderId="37" xfId="310" applyNumberFormat="1" applyFont="1" applyFill="1" applyBorder="1" applyAlignment="1" applyProtection="1">
      <alignment horizontal="left" vertical="center" wrapText="1"/>
    </xf>
    <xf numFmtId="187" fontId="111" fillId="0" borderId="18" xfId="310" applyNumberFormat="1" applyFont="1" applyFill="1" applyBorder="1" applyAlignment="1">
      <alignment vertical="center"/>
    </xf>
    <xf numFmtId="187" fontId="64" fillId="0" borderId="0" xfId="310" applyNumberFormat="1" applyFont="1" applyFill="1" applyBorder="1"/>
    <xf numFmtId="187" fontId="64" fillId="0" borderId="14" xfId="310" applyNumberFormat="1" applyFont="1" applyFill="1" applyBorder="1"/>
    <xf numFmtId="187" fontId="64" fillId="0" borderId="15" xfId="310" applyNumberFormat="1" applyFont="1" applyFill="1" applyBorder="1"/>
    <xf numFmtId="187" fontId="64" fillId="25" borderId="0" xfId="310" applyNumberFormat="1" applyFont="1" applyFill="1" applyBorder="1" applyProtection="1"/>
    <xf numFmtId="187" fontId="64" fillId="25" borderId="35" xfId="310" applyNumberFormat="1" applyFont="1" applyFill="1" applyBorder="1" applyProtection="1"/>
    <xf numFmtId="187" fontId="64" fillId="0" borderId="35" xfId="310" applyNumberFormat="1" applyFont="1" applyFill="1" applyBorder="1"/>
    <xf numFmtId="187" fontId="111" fillId="0" borderId="0" xfId="310" applyNumberFormat="1" applyFont="1" applyFill="1" applyAlignment="1">
      <alignment vertical="center"/>
    </xf>
    <xf numFmtId="187" fontId="111" fillId="0" borderId="35" xfId="310" applyNumberFormat="1" applyFont="1" applyFill="1" applyBorder="1" applyAlignment="1">
      <alignment vertical="center"/>
    </xf>
    <xf numFmtId="187" fontId="107" fillId="25" borderId="35" xfId="326" applyNumberFormat="1" applyFont="1" applyFill="1" applyBorder="1" applyAlignment="1">
      <alignment vertical="center"/>
    </xf>
    <xf numFmtId="187" fontId="112" fillId="0" borderId="0" xfId="315" applyNumberFormat="1" applyFont="1" applyFill="1"/>
    <xf numFmtId="187" fontId="64" fillId="0" borderId="35" xfId="315" applyNumberFormat="1" applyFont="1" applyFill="1" applyBorder="1"/>
    <xf numFmtId="187" fontId="64" fillId="25" borderId="18" xfId="315" applyNumberFormat="1" applyFont="1" applyFill="1" applyBorder="1" applyProtection="1"/>
    <xf numFmtId="187" fontId="113" fillId="25" borderId="35" xfId="326" applyNumberFormat="1" applyFont="1" applyFill="1" applyBorder="1" applyAlignment="1"/>
    <xf numFmtId="187" fontId="111" fillId="0" borderId="0" xfId="315" applyNumberFormat="1" applyFont="1" applyFill="1"/>
    <xf numFmtId="187" fontId="55" fillId="0" borderId="35" xfId="315" applyNumberFormat="1" applyFont="1" applyFill="1" applyBorder="1"/>
    <xf numFmtId="187" fontId="107" fillId="25" borderId="35" xfId="326" applyNumberFormat="1" applyFont="1" applyFill="1" applyBorder="1"/>
    <xf numFmtId="165" fontId="60" fillId="0" borderId="0" xfId="340" quotePrefix="1" applyFont="1" applyAlignment="1">
      <alignment vertical="top"/>
    </xf>
    <xf numFmtId="0" fontId="60" fillId="0" borderId="0" xfId="0" applyFont="1" applyAlignment="1"/>
    <xf numFmtId="187" fontId="43" fillId="0" borderId="0" xfId="449" applyNumberFormat="1" applyFont="1"/>
    <xf numFmtId="187" fontId="66" fillId="25" borderId="18" xfId="315" applyNumberFormat="1" applyFont="1" applyFill="1" applyBorder="1" applyProtection="1"/>
    <xf numFmtId="166" fontId="55" fillId="0" borderId="20" xfId="233" applyNumberFormat="1" applyFont="1" applyFill="1" applyBorder="1" applyAlignment="1">
      <alignment vertical="center"/>
    </xf>
    <xf numFmtId="183" fontId="66" fillId="0" borderId="18" xfId="483" applyNumberFormat="1" applyFont="1" applyFill="1" applyBorder="1" applyAlignment="1" applyProtection="1">
      <alignment horizontal="right" vertical="center"/>
    </xf>
    <xf numFmtId="178" fontId="29" fillId="0" borderId="0" xfId="313" applyNumberFormat="1" applyFill="1"/>
    <xf numFmtId="188" fontId="64" fillId="0" borderId="0" xfId="341" applyNumberFormat="1" applyFont="1" applyFill="1" applyBorder="1" applyAlignment="1" applyProtection="1"/>
    <xf numFmtId="188" fontId="66" fillId="0" borderId="0" xfId="341" applyNumberFormat="1" applyFont="1" applyFill="1" applyBorder="1" applyAlignment="1" applyProtection="1"/>
    <xf numFmtId="188" fontId="66" fillId="0" borderId="29" xfId="341" applyNumberFormat="1" applyFont="1" applyFill="1" applyBorder="1" applyAlignment="1" applyProtection="1"/>
    <xf numFmtId="165" fontId="57" fillId="0" borderId="22" xfId="339" applyFont="1" applyBorder="1" applyAlignment="1">
      <alignment horizontal="center"/>
    </xf>
    <xf numFmtId="167" fontId="55" fillId="0" borderId="18" xfId="339" applyNumberFormat="1" applyFont="1" applyFill="1" applyBorder="1" applyProtection="1"/>
    <xf numFmtId="167" fontId="55" fillId="0" borderId="0" xfId="339" applyNumberFormat="1" applyFont="1" applyFill="1" applyBorder="1" applyProtection="1"/>
    <xf numFmtId="167" fontId="55" fillId="0" borderId="22" xfId="339" applyNumberFormat="1" applyFont="1" applyFill="1" applyBorder="1" applyProtection="1"/>
    <xf numFmtId="167" fontId="55" fillId="0" borderId="37" xfId="339" applyNumberFormat="1" applyFont="1" applyFill="1" applyBorder="1" applyProtection="1"/>
    <xf numFmtId="165" fontId="57" fillId="0" borderId="38" xfId="339" applyFont="1" applyBorder="1" applyAlignment="1" applyProtection="1">
      <alignment horizontal="left"/>
    </xf>
    <xf numFmtId="165" fontId="57" fillId="0" borderId="40" xfId="339" quotePrefix="1" applyNumberFormat="1" applyFont="1" applyBorder="1" applyAlignment="1" applyProtection="1">
      <alignment horizontal="center"/>
    </xf>
    <xf numFmtId="167" fontId="55" fillId="0" borderId="24" xfId="339" applyNumberFormat="1" applyFont="1" applyFill="1" applyBorder="1" applyProtection="1"/>
    <xf numFmtId="10" fontId="55" fillId="0" borderId="37" xfId="339" applyNumberFormat="1" applyFont="1" applyFill="1" applyBorder="1" applyProtection="1"/>
    <xf numFmtId="167" fontId="55" fillId="0" borderId="14" xfId="450" applyNumberFormat="1" applyFont="1" applyBorder="1" applyAlignment="1" applyProtection="1"/>
    <xf numFmtId="3" fontId="55" fillId="0" borderId="0" xfId="449" applyNumberFormat="1" applyFont="1" applyBorder="1"/>
    <xf numFmtId="187" fontId="54" fillId="0" borderId="14" xfId="487" applyNumberFormat="1" applyFont="1" applyFill="1" applyBorder="1" applyAlignment="1"/>
    <xf numFmtId="187" fontId="54" fillId="0" borderId="35" xfId="449" applyNumberFormat="1" applyFont="1" applyFill="1" applyBorder="1"/>
    <xf numFmtId="187" fontId="54" fillId="0" borderId="35" xfId="449" applyNumberFormat="1" applyFont="1" applyFill="1" applyBorder="1" applyAlignment="1"/>
    <xf numFmtId="187" fontId="55" fillId="0" borderId="35" xfId="449" applyNumberFormat="1" applyFont="1" applyFill="1" applyBorder="1" applyAlignment="1"/>
    <xf numFmtId="187" fontId="55" fillId="0" borderId="37" xfId="449" applyNumberFormat="1" applyFont="1" applyFill="1" applyBorder="1" applyAlignment="1"/>
    <xf numFmtId="167" fontId="54" fillId="0" borderId="18" xfId="449" applyNumberFormat="1" applyFont="1" applyFill="1" applyBorder="1"/>
    <xf numFmtId="167" fontId="54" fillId="0" borderId="10" xfId="449" applyNumberFormat="1" applyFont="1" applyFill="1" applyBorder="1"/>
    <xf numFmtId="167" fontId="55" fillId="0" borderId="18" xfId="449" applyNumberFormat="1" applyFont="1" applyFill="1" applyBorder="1"/>
    <xf numFmtId="3" fontId="55" fillId="0" borderId="36" xfId="449" applyNumberFormat="1" applyFont="1" applyFill="1" applyBorder="1"/>
    <xf numFmtId="167" fontId="54" fillId="0" borderId="0" xfId="449" applyNumberFormat="1" applyFont="1" applyFill="1" applyBorder="1"/>
    <xf numFmtId="167" fontId="54" fillId="0" borderId="27" xfId="449" applyNumberFormat="1" applyFont="1" applyFill="1" applyBorder="1" applyAlignment="1"/>
    <xf numFmtId="167" fontId="54" fillId="0" borderId="46" xfId="449" applyNumberFormat="1" applyFont="1" applyFill="1" applyBorder="1" applyAlignment="1"/>
    <xf numFmtId="167" fontId="54" fillId="0" borderId="14" xfId="449" applyNumberFormat="1" applyFont="1" applyFill="1" applyBorder="1" applyAlignment="1"/>
    <xf numFmtId="167" fontId="54" fillId="0" borderId="37" xfId="449" applyNumberFormat="1" applyFont="1" applyFill="1" applyBorder="1" applyAlignment="1"/>
    <xf numFmtId="167" fontId="54" fillId="0" borderId="36" xfId="449" applyNumberFormat="1" applyFont="1" applyFill="1" applyBorder="1"/>
    <xf numFmtId="170" fontId="54" fillId="0" borderId="35" xfId="449" applyNumberFormat="1" applyFont="1" applyFill="1" applyBorder="1"/>
    <xf numFmtId="170" fontId="54" fillId="0" borderId="0" xfId="449" applyNumberFormat="1" applyFont="1" applyFill="1" applyBorder="1"/>
    <xf numFmtId="170" fontId="54" fillId="0" borderId="20" xfId="449" applyNumberFormat="1" applyFont="1" applyFill="1" applyBorder="1"/>
    <xf numFmtId="166" fontId="55" fillId="0" borderId="35" xfId="449" applyNumberFormat="1" applyFont="1" applyFill="1" applyBorder="1" applyAlignment="1">
      <alignment horizontal="right"/>
    </xf>
    <xf numFmtId="170" fontId="55" fillId="0" borderId="35" xfId="449" applyNumberFormat="1" applyFont="1" applyFill="1" applyBorder="1"/>
    <xf numFmtId="170" fontId="55" fillId="0" borderId="0" xfId="449" applyNumberFormat="1" applyFont="1" applyFill="1" applyBorder="1"/>
    <xf numFmtId="170" fontId="55" fillId="0" borderId="20" xfId="449" applyNumberFormat="1" applyFont="1" applyFill="1" applyBorder="1"/>
    <xf numFmtId="170" fontId="55" fillId="0" borderId="35" xfId="339" applyNumberFormat="1" applyFont="1" applyFill="1" applyBorder="1" applyProtection="1"/>
    <xf numFmtId="170" fontId="55" fillId="0" borderId="38" xfId="339" applyNumberFormat="1" applyFont="1" applyFill="1" applyBorder="1" applyProtection="1"/>
    <xf numFmtId="170" fontId="55" fillId="0" borderId="35" xfId="339" applyNumberFormat="1" applyFont="1" applyFill="1" applyBorder="1" applyAlignment="1" applyProtection="1">
      <alignment horizontal="right"/>
    </xf>
    <xf numFmtId="3" fontId="57" fillId="0" borderId="0" xfId="449" applyNumberFormat="1" applyFont="1" applyBorder="1" applyAlignment="1">
      <alignment horizontal="center"/>
    </xf>
    <xf numFmtId="167" fontId="54" fillId="0" borderId="29" xfId="449" applyNumberFormat="1" applyFont="1" applyFill="1" applyBorder="1"/>
    <xf numFmtId="167" fontId="54" fillId="0" borderId="27" xfId="449" applyNumberFormat="1" applyFont="1" applyFill="1" applyBorder="1"/>
    <xf numFmtId="167" fontId="54" fillId="0" borderId="11" xfId="449" applyNumberFormat="1" applyFont="1" applyFill="1" applyBorder="1"/>
    <xf numFmtId="3" fontId="57" fillId="0" borderId="11" xfId="449" applyNumberFormat="1" applyFont="1" applyBorder="1" applyAlignment="1">
      <alignment horizontal="centerContinuous"/>
    </xf>
    <xf numFmtId="3" fontId="57" fillId="0" borderId="14" xfId="449" applyNumberFormat="1" applyFont="1" applyBorder="1" applyAlignment="1">
      <alignment horizontal="center"/>
    </xf>
    <xf numFmtId="167" fontId="54" fillId="0" borderId="46" xfId="449" applyNumberFormat="1" applyFont="1" applyFill="1" applyBorder="1"/>
    <xf numFmtId="3" fontId="57" fillId="0" borderId="37" xfId="449" applyNumberFormat="1" applyFont="1" applyBorder="1" applyAlignment="1">
      <alignment horizontal="center"/>
    </xf>
    <xf numFmtId="3" fontId="57" fillId="0" borderId="10" xfId="449" applyNumberFormat="1" applyFont="1" applyBorder="1" applyAlignment="1">
      <alignment horizontal="center"/>
    </xf>
    <xf numFmtId="3" fontId="57" fillId="0" borderId="18" xfId="449" applyNumberFormat="1" applyFont="1" applyBorder="1" applyAlignment="1">
      <alignment horizontal="center"/>
    </xf>
    <xf numFmtId="166" fontId="55" fillId="0" borderId="23" xfId="449" applyNumberFormat="1" applyFont="1" applyFill="1" applyBorder="1" applyAlignment="1">
      <alignment horizontal="right"/>
    </xf>
    <xf numFmtId="167" fontId="55" fillId="25" borderId="10" xfId="450" applyNumberFormat="1" applyFont="1" applyFill="1" applyBorder="1" applyAlignment="1" applyProtection="1"/>
    <xf numFmtId="167" fontId="55" fillId="25" borderId="14" xfId="450" applyNumberFormat="1" applyFont="1" applyFill="1" applyBorder="1" applyProtection="1"/>
    <xf numFmtId="167" fontId="55" fillId="25" borderId="18" xfId="450" applyNumberFormat="1" applyFont="1" applyFill="1" applyBorder="1" applyAlignment="1" applyProtection="1"/>
    <xf numFmtId="167" fontId="55" fillId="25" borderId="35" xfId="339" applyNumberFormat="1" applyFont="1" applyFill="1" applyBorder="1" applyProtection="1"/>
    <xf numFmtId="167" fontId="55" fillId="25" borderId="35" xfId="449" applyNumberFormat="1" applyFont="1" applyFill="1" applyBorder="1"/>
    <xf numFmtId="167" fontId="55" fillId="25" borderId="35" xfId="450" applyNumberFormat="1" applyFont="1" applyFill="1" applyBorder="1" applyProtection="1"/>
    <xf numFmtId="167" fontId="55" fillId="25" borderId="37" xfId="339" applyNumberFormat="1" applyFont="1" applyFill="1" applyBorder="1" applyProtection="1"/>
    <xf numFmtId="0" fontId="55" fillId="25" borderId="0" xfId="0" applyFont="1" applyFill="1" applyAlignment="1" applyProtection="1">
      <alignment horizontal="right"/>
    </xf>
    <xf numFmtId="0" fontId="55" fillId="25" borderId="0" xfId="0" applyFont="1" applyFill="1" applyAlignment="1" applyProtection="1">
      <alignment horizontal="left"/>
    </xf>
    <xf numFmtId="0" fontId="55" fillId="25" borderId="0" xfId="0" applyFont="1" applyFill="1"/>
    <xf numFmtId="0" fontId="72" fillId="25" borderId="0" xfId="0" applyFont="1" applyFill="1" applyAlignment="1" applyProtection="1">
      <alignment horizontal="right"/>
    </xf>
    <xf numFmtId="0" fontId="0" fillId="25" borderId="0" xfId="0" applyFill="1"/>
    <xf numFmtId="0" fontId="60" fillId="25" borderId="0" xfId="0" applyFont="1" applyFill="1"/>
    <xf numFmtId="0" fontId="60" fillId="0" borderId="0" xfId="0" applyFont="1"/>
    <xf numFmtId="0" fontId="55" fillId="25" borderId="0" xfId="0" quotePrefix="1" applyFont="1" applyFill="1" applyAlignment="1">
      <alignment horizontal="left"/>
    </xf>
    <xf numFmtId="167" fontId="55" fillId="25" borderId="18" xfId="449" applyNumberFormat="1" applyFont="1" applyFill="1" applyBorder="1"/>
    <xf numFmtId="166" fontId="60" fillId="0" borderId="35" xfId="449" applyNumberFormat="1" applyFont="1" applyFill="1" applyBorder="1" applyAlignment="1">
      <alignment horizontal="right"/>
    </xf>
    <xf numFmtId="189" fontId="54" fillId="0" borderId="37" xfId="449" applyNumberFormat="1" applyFont="1" applyFill="1" applyBorder="1"/>
    <xf numFmtId="189" fontId="54" fillId="0" borderId="14" xfId="449" applyNumberFormat="1" applyFont="1" applyFill="1" applyBorder="1"/>
    <xf numFmtId="189" fontId="54" fillId="25" borderId="37" xfId="449" applyNumberFormat="1" applyFont="1" applyFill="1" applyBorder="1"/>
    <xf numFmtId="167" fontId="55" fillId="25" borderId="18" xfId="450" applyNumberFormat="1" applyFont="1" applyFill="1" applyBorder="1" applyProtection="1"/>
    <xf numFmtId="170" fontId="91" fillId="25" borderId="35" xfId="339" applyNumberFormat="1" applyFont="1" applyFill="1" applyBorder="1" applyAlignment="1" applyProtection="1">
      <alignment horizontal="right"/>
    </xf>
    <xf numFmtId="167" fontId="90" fillId="25" borderId="35" xfId="450" applyNumberFormat="1" applyFont="1" applyFill="1" applyBorder="1" applyAlignment="1" applyProtection="1">
      <alignment horizontal="left"/>
    </xf>
    <xf numFmtId="170" fontId="96" fillId="25" borderId="20" xfId="340" applyNumberFormat="1" applyFont="1" applyFill="1" applyBorder="1" applyAlignment="1" applyProtection="1">
      <alignment horizontal="right"/>
    </xf>
    <xf numFmtId="0" fontId="128" fillId="0" borderId="20" xfId="0" applyFont="1" applyBorder="1" applyAlignment="1" applyProtection="1">
      <alignment horizontal="centerContinuous"/>
      <protection locked="0" hidden="1"/>
    </xf>
    <xf numFmtId="165" fontId="55" fillId="0" borderId="0" xfId="339" quotePrefix="1" applyFont="1" applyBorder="1" applyAlignment="1" applyProtection="1">
      <alignment horizontal="left"/>
    </xf>
    <xf numFmtId="165" fontId="55" fillId="0" borderId="0" xfId="340" quotePrefix="1" applyFont="1" applyAlignment="1">
      <alignment vertical="top"/>
    </xf>
    <xf numFmtId="0" fontId="43" fillId="25" borderId="0" xfId="449" applyFont="1" applyFill="1"/>
    <xf numFmtId="167" fontId="91" fillId="25" borderId="35" xfId="450" applyNumberFormat="1" applyFont="1" applyFill="1" applyBorder="1" applyAlignment="1" applyProtection="1">
      <alignment horizontal="left"/>
    </xf>
    <xf numFmtId="170" fontId="96" fillId="25" borderId="0" xfId="342" applyNumberFormat="1" applyFont="1" applyFill="1" applyBorder="1" applyAlignment="1" applyProtection="1">
      <alignment horizontal="right" vertical="center"/>
    </xf>
    <xf numFmtId="170" fontId="96" fillId="25" borderId="35" xfId="342" applyNumberFormat="1" applyFont="1" applyFill="1" applyBorder="1" applyAlignment="1" applyProtection="1">
      <alignment horizontal="right" vertical="center"/>
    </xf>
    <xf numFmtId="170" fontId="96" fillId="25" borderId="0" xfId="343" applyNumberFormat="1" applyFont="1" applyFill="1" applyBorder="1" applyAlignment="1" applyProtection="1">
      <alignment horizontal="right" vertical="center"/>
    </xf>
    <xf numFmtId="170" fontId="66" fillId="25" borderId="35" xfId="343" applyNumberFormat="1" applyFont="1" applyFill="1" applyBorder="1" applyAlignment="1" applyProtection="1">
      <alignment horizontal="right" vertical="center"/>
    </xf>
    <xf numFmtId="170" fontId="66" fillId="25" borderId="37" xfId="343" applyNumberFormat="1" applyFont="1" applyFill="1" applyBorder="1" applyAlignment="1" applyProtection="1">
      <alignment horizontal="right" vertical="center"/>
    </xf>
    <xf numFmtId="172" fontId="55" fillId="25" borderId="0" xfId="343" applyNumberFormat="1" applyFont="1" applyFill="1" applyBorder="1" applyAlignment="1" applyProtection="1">
      <alignment vertical="center"/>
    </xf>
    <xf numFmtId="170" fontId="96" fillId="25" borderId="18" xfId="342" applyNumberFormat="1" applyFont="1" applyFill="1" applyBorder="1" applyAlignment="1" applyProtection="1">
      <alignment horizontal="right" vertical="center"/>
    </xf>
    <xf numFmtId="165" fontId="54" fillId="25" borderId="0" xfId="483" applyNumberFormat="1" applyFont="1" applyFill="1" applyAlignment="1">
      <alignment horizontal="center"/>
    </xf>
    <xf numFmtId="165" fontId="94" fillId="25" borderId="0" xfId="484" applyNumberFormat="1" applyFont="1" applyFill="1" applyBorder="1"/>
    <xf numFmtId="4" fontId="72" fillId="25" borderId="0" xfId="484" applyNumberFormat="1" applyFont="1" applyFill="1"/>
    <xf numFmtId="165" fontId="72" fillId="25" borderId="0" xfId="484" applyNumberFormat="1" applyFont="1" applyFill="1"/>
    <xf numFmtId="167" fontId="75" fillId="25" borderId="0" xfId="467" applyNumberFormat="1" applyFont="1" applyFill="1" applyBorder="1" applyAlignment="1" applyProtection="1">
      <alignment horizontal="left"/>
    </xf>
    <xf numFmtId="167" fontId="60" fillId="25" borderId="0" xfId="467" applyNumberFormat="1" applyFont="1" applyFill="1" applyBorder="1" applyAlignment="1" applyProtection="1">
      <alignment horizontal="left"/>
    </xf>
    <xf numFmtId="0" fontId="90" fillId="25" borderId="0" xfId="467" applyNumberFormat="1" applyFont="1" applyFill="1" applyBorder="1" applyAlignment="1" applyProtection="1">
      <alignment horizontal="left"/>
    </xf>
    <xf numFmtId="167" fontId="90" fillId="25" borderId="0" xfId="467" applyNumberFormat="1" applyFont="1" applyFill="1" applyBorder="1" applyAlignment="1" applyProtection="1">
      <alignment horizontal="left"/>
    </xf>
    <xf numFmtId="187" fontId="90" fillId="25" borderId="35" xfId="449" applyNumberFormat="1" applyFont="1" applyFill="1" applyBorder="1" applyAlignment="1"/>
    <xf numFmtId="0" fontId="0" fillId="25" borderId="0" xfId="0" applyFill="1" applyAlignment="1"/>
    <xf numFmtId="166" fontId="90" fillId="25" borderId="35" xfId="449" applyNumberFormat="1" applyFont="1" applyFill="1" applyBorder="1" applyAlignment="1">
      <alignment horizontal="right"/>
    </xf>
    <xf numFmtId="1" fontId="55" fillId="0" borderId="0" xfId="484" applyNumberFormat="1" applyFont="1" applyBorder="1" applyAlignment="1">
      <alignment vertical="center"/>
    </xf>
    <xf numFmtId="183" fontId="66" fillId="0" borderId="0" xfId="486" applyNumberFormat="1" applyFont="1" applyFill="1" applyBorder="1" applyAlignment="1">
      <alignment horizontal="right" vertical="center" wrapText="1"/>
    </xf>
    <xf numFmtId="183" fontId="109" fillId="0" borderId="0" xfId="326" applyNumberFormat="1" applyFont="1" applyFill="1" applyBorder="1" applyAlignment="1">
      <alignment vertical="center"/>
    </xf>
    <xf numFmtId="183" fontId="55" fillId="0" borderId="0" xfId="484" applyNumberFormat="1" applyFont="1" applyFill="1" applyBorder="1" applyAlignment="1">
      <alignment vertical="center"/>
    </xf>
    <xf numFmtId="183" fontId="66" fillId="0" borderId="0" xfId="484" applyNumberFormat="1" applyFont="1" applyFill="1" applyBorder="1" applyAlignment="1" applyProtection="1">
      <alignment vertical="center"/>
    </xf>
    <xf numFmtId="183" fontId="107" fillId="0" borderId="0" xfId="326" applyNumberFormat="1" applyFont="1" applyFill="1" applyBorder="1" applyAlignment="1">
      <alignment vertical="center"/>
    </xf>
    <xf numFmtId="166" fontId="90" fillId="0" borderId="35" xfId="339" applyNumberFormat="1" applyFont="1" applyFill="1" applyBorder="1" applyAlignment="1" applyProtection="1">
      <alignment horizontal="right"/>
    </xf>
    <xf numFmtId="0" fontId="60" fillId="25" borderId="0" xfId="0" applyFont="1" applyFill="1" applyAlignment="1">
      <alignment horizontal="center"/>
    </xf>
    <xf numFmtId="0" fontId="60" fillId="25" borderId="0" xfId="0" applyFont="1" applyFill="1" applyAlignment="1"/>
    <xf numFmtId="165" fontId="55" fillId="25" borderId="0" xfId="340" quotePrefix="1" applyFont="1" applyFill="1" applyAlignment="1">
      <alignment vertical="top"/>
    </xf>
    <xf numFmtId="49" fontId="91" fillId="25" borderId="0" xfId="483" applyNumberFormat="1" applyFont="1" applyFill="1" applyAlignment="1">
      <alignment horizontal="right"/>
    </xf>
    <xf numFmtId="165" fontId="43" fillId="25" borderId="0" xfId="483" applyNumberFormat="1" applyFont="1" applyFill="1" applyAlignment="1"/>
    <xf numFmtId="165" fontId="71" fillId="0" borderId="0" xfId="340" applyFont="1" applyAlignment="1"/>
    <xf numFmtId="165" fontId="72" fillId="0" borderId="0" xfId="340" applyFont="1" applyAlignment="1"/>
    <xf numFmtId="0" fontId="43" fillId="0" borderId="0" xfId="449" applyFont="1" applyAlignment="1"/>
    <xf numFmtId="165" fontId="60" fillId="0" borderId="0" xfId="340" applyFont="1" applyAlignment="1"/>
    <xf numFmtId="4" fontId="43" fillId="0" borderId="0" xfId="449" applyNumberFormat="1" applyFont="1"/>
    <xf numFmtId="4" fontId="61" fillId="0" borderId="0" xfId="449" applyNumberFormat="1" applyFont="1"/>
    <xf numFmtId="178" fontId="127" fillId="0" borderId="0" xfId="0" applyNumberFormat="1" applyFont="1" applyProtection="1">
      <protection locked="0" hidden="1"/>
    </xf>
    <xf numFmtId="0" fontId="55" fillId="25" borderId="23" xfId="465" applyFont="1" applyFill="1" applyBorder="1" applyAlignment="1">
      <alignment horizontal="left" vertical="center" wrapText="1" indent="1"/>
    </xf>
    <xf numFmtId="0" fontId="55" fillId="25" borderId="43" xfId="465" applyFont="1" applyFill="1" applyBorder="1" applyAlignment="1">
      <alignment horizontal="left" vertical="center" wrapText="1" indent="1"/>
    </xf>
    <xf numFmtId="0" fontId="55" fillId="0" borderId="43" xfId="465" applyFont="1" applyFill="1" applyBorder="1" applyAlignment="1">
      <alignment horizontal="left" vertical="center" wrapText="1" indent="1"/>
    </xf>
    <xf numFmtId="0" fontId="55" fillId="0" borderId="67" xfId="465" applyFont="1" applyFill="1" applyBorder="1" applyAlignment="1">
      <alignment horizontal="left" vertical="center" wrapText="1" indent="1"/>
    </xf>
    <xf numFmtId="43" fontId="138" fillId="0" borderId="70" xfId="453" applyNumberFormat="1" applyFont="1" applyFill="1" applyBorder="1" applyAlignment="1">
      <alignment horizontal="right" vertical="center"/>
    </xf>
    <xf numFmtId="43" fontId="138" fillId="0" borderId="75" xfId="453" applyNumberFormat="1" applyFont="1" applyFill="1" applyBorder="1" applyAlignment="1">
      <alignment horizontal="right" vertical="center"/>
    </xf>
    <xf numFmtId="166" fontId="115" fillId="0" borderId="87" xfId="456" applyNumberFormat="1" applyFont="1" applyFill="1" applyBorder="1" applyAlignment="1">
      <alignment horizontal="right" vertical="center"/>
    </xf>
    <xf numFmtId="166" fontId="114" fillId="0" borderId="42" xfId="456" applyNumberFormat="1" applyFont="1" applyFill="1" applyBorder="1" applyAlignment="1">
      <alignment horizontal="right" vertical="center"/>
    </xf>
    <xf numFmtId="166" fontId="114" fillId="0" borderId="98" xfId="456" applyNumberFormat="1" applyFont="1" applyFill="1" applyBorder="1" applyAlignment="1">
      <alignment horizontal="right" vertical="center"/>
    </xf>
    <xf numFmtId="179" fontId="121" fillId="0" borderId="70" xfId="453" applyNumberFormat="1" applyFont="1" applyFill="1" applyBorder="1" applyAlignment="1">
      <alignment horizontal="right" vertical="center"/>
    </xf>
    <xf numFmtId="178" fontId="114" fillId="0" borderId="36" xfId="456" applyNumberFormat="1" applyFont="1" applyFill="1" applyBorder="1" applyAlignment="1">
      <alignment horizontal="right" vertical="center"/>
    </xf>
    <xf numFmtId="178" fontId="114" fillId="0" borderId="85" xfId="456" applyNumberFormat="1" applyFont="1" applyFill="1" applyBorder="1" applyAlignment="1">
      <alignment horizontal="right" vertical="center"/>
    </xf>
    <xf numFmtId="178" fontId="121" fillId="0" borderId="83" xfId="453" applyNumberFormat="1" applyFont="1" applyFill="1" applyBorder="1" applyAlignment="1">
      <alignment horizontal="right" vertical="center"/>
    </xf>
    <xf numFmtId="180" fontId="121" fillId="0" borderId="83" xfId="453" applyNumberFormat="1" applyFont="1" applyFill="1" applyBorder="1" applyAlignment="1">
      <alignment horizontal="right" vertical="center"/>
    </xf>
    <xf numFmtId="4" fontId="124" fillId="0" borderId="43" xfId="465" applyNumberFormat="1" applyFont="1" applyFill="1" applyBorder="1" applyAlignment="1">
      <alignment vertical="center"/>
    </xf>
    <xf numFmtId="0" fontId="78" fillId="25" borderId="0" xfId="452" applyFont="1" applyFill="1" applyBorder="1" applyAlignment="1">
      <alignment horizontal="center"/>
    </xf>
    <xf numFmtId="165" fontId="55" fillId="25" borderId="0" xfId="340" quotePrefix="1" applyFont="1" applyFill="1" applyAlignment="1"/>
    <xf numFmtId="165" fontId="108" fillId="25" borderId="0" xfId="340" quotePrefix="1" applyFont="1" applyFill="1" applyAlignment="1"/>
    <xf numFmtId="165" fontId="60" fillId="0" borderId="0" xfId="339" quotePrefix="1" applyFont="1" applyFill="1" applyBorder="1" applyAlignment="1" applyProtection="1">
      <alignment horizontal="left"/>
    </xf>
    <xf numFmtId="165" fontId="60" fillId="0" borderId="0" xfId="345" applyFont="1" applyFill="1" applyAlignment="1">
      <alignment vertical="center"/>
    </xf>
    <xf numFmtId="165" fontId="60" fillId="25" borderId="0" xfId="483" applyNumberFormat="1" applyFont="1" applyFill="1" applyAlignment="1"/>
    <xf numFmtId="165" fontId="60" fillId="0" borderId="0" xfId="484" applyNumberFormat="1" applyFont="1" applyBorder="1"/>
    <xf numFmtId="165" fontId="60" fillId="25" borderId="0" xfId="484" applyNumberFormat="1" applyFont="1" applyFill="1" applyBorder="1"/>
    <xf numFmtId="190" fontId="54" fillId="0" borderId="15" xfId="487" applyNumberFormat="1" applyFont="1" applyFill="1" applyBorder="1" applyAlignment="1"/>
    <xf numFmtId="190" fontId="54" fillId="0" borderId="10" xfId="487" applyNumberFormat="1" applyFont="1" applyFill="1" applyBorder="1" applyAlignment="1"/>
    <xf numFmtId="190" fontId="54" fillId="0" borderId="18" xfId="449" applyNumberFormat="1" applyFont="1" applyBorder="1"/>
    <xf numFmtId="190" fontId="54" fillId="0" borderId="18" xfId="449" applyNumberFormat="1" applyFont="1" applyFill="1" applyBorder="1"/>
    <xf numFmtId="190" fontId="54" fillId="0" borderId="0" xfId="449" applyNumberFormat="1" applyFont="1"/>
    <xf numFmtId="190" fontId="54" fillId="0" borderId="18" xfId="449" applyNumberFormat="1" applyFont="1" applyFill="1" applyBorder="1" applyAlignment="1"/>
    <xf numFmtId="190" fontId="55" fillId="0" borderId="0" xfId="449" applyNumberFormat="1" applyFont="1"/>
    <xf numFmtId="190" fontId="55" fillId="0" borderId="18" xfId="449" applyNumberFormat="1" applyFont="1" applyFill="1" applyBorder="1" applyAlignment="1"/>
    <xf numFmtId="190" fontId="55" fillId="0" borderId="0" xfId="449" applyNumberFormat="1" applyFont="1" applyFill="1"/>
    <xf numFmtId="190" fontId="55" fillId="0" borderId="29" xfId="449" applyNumberFormat="1" applyFont="1" applyFill="1" applyBorder="1"/>
    <xf numFmtId="190" fontId="55" fillId="0" borderId="36" xfId="449" applyNumberFormat="1" applyFont="1" applyFill="1" applyBorder="1" applyAlignment="1"/>
    <xf numFmtId="0" fontId="131" fillId="0" borderId="23" xfId="0" applyFont="1" applyBorder="1" applyAlignment="1" applyProtection="1">
      <alignment horizontal="center" vertical="center"/>
      <protection locked="0" hidden="1"/>
    </xf>
    <xf numFmtId="0" fontId="128" fillId="0" borderId="10" xfId="0" applyFont="1" applyBorder="1" applyAlignment="1" applyProtection="1">
      <alignment horizontal="center"/>
      <protection locked="0" hidden="1"/>
    </xf>
    <xf numFmtId="0" fontId="128" fillId="0" borderId="18" xfId="0" applyFont="1" applyBorder="1" applyAlignment="1" applyProtection="1">
      <alignment horizontal="centerContinuous" vertical="center"/>
      <protection locked="0" hidden="1"/>
    </xf>
    <xf numFmtId="0" fontId="128" fillId="25" borderId="18" xfId="0" applyFont="1" applyFill="1" applyBorder="1" applyAlignment="1" applyProtection="1">
      <alignment horizontal="centerContinuous"/>
      <protection locked="0" hidden="1"/>
    </xf>
    <xf numFmtId="178" fontId="54" fillId="0" borderId="15" xfId="0" applyNumberFormat="1" applyFont="1" applyFill="1" applyBorder="1" applyAlignment="1" applyProtection="1">
      <alignment vertical="center"/>
      <protection locked="0" hidden="1"/>
    </xf>
    <xf numFmtId="178" fontId="54" fillId="0" borderId="20" xfId="0" applyNumberFormat="1" applyFont="1" applyFill="1" applyBorder="1" applyAlignment="1" applyProtection="1">
      <alignment vertical="center"/>
      <protection locked="0" hidden="1"/>
    </xf>
    <xf numFmtId="178" fontId="54" fillId="0" borderId="23" xfId="0" applyNumberFormat="1" applyFont="1" applyFill="1" applyBorder="1" applyAlignment="1" applyProtection="1">
      <alignment vertical="center"/>
      <protection locked="0" hidden="1"/>
    </xf>
    <xf numFmtId="178" fontId="127" fillId="0" borderId="20" xfId="0" applyNumberFormat="1" applyFont="1" applyFill="1" applyBorder="1" applyAlignment="1" applyProtection="1">
      <alignment horizontal="right" vertical="center"/>
      <protection locked="0" hidden="1"/>
    </xf>
    <xf numFmtId="178" fontId="54" fillId="0" borderId="10" xfId="0" applyNumberFormat="1" applyFont="1" applyBorder="1" applyAlignment="1" applyProtection="1">
      <alignment vertical="center"/>
      <protection locked="0" hidden="1"/>
    </xf>
    <xf numFmtId="178" fontId="54" fillId="0" borderId="15" xfId="0" applyNumberFormat="1" applyFont="1" applyBorder="1" applyAlignment="1" applyProtection="1">
      <alignment vertical="center"/>
      <protection locked="0" hidden="1"/>
    </xf>
    <xf numFmtId="178" fontId="54" fillId="0" borderId="18" xfId="0" applyNumberFormat="1" applyFont="1" applyBorder="1" applyAlignment="1" applyProtection="1">
      <alignment vertical="center"/>
      <protection locked="0" hidden="1"/>
    </xf>
    <xf numFmtId="178" fontId="54" fillId="0" borderId="20" xfId="0" applyNumberFormat="1" applyFont="1" applyBorder="1" applyAlignment="1" applyProtection="1">
      <alignment vertical="center"/>
      <protection locked="0" hidden="1"/>
    </xf>
    <xf numFmtId="178" fontId="127" fillId="0" borderId="20" xfId="0" applyNumberFormat="1" applyFont="1" applyBorder="1" applyAlignment="1" applyProtection="1">
      <alignment vertical="center"/>
      <protection locked="0" hidden="1"/>
    </xf>
    <xf numFmtId="178" fontId="54" fillId="0" borderId="36" xfId="0" applyNumberFormat="1" applyFont="1" applyBorder="1" applyAlignment="1" applyProtection="1">
      <alignment vertical="center"/>
      <protection locked="0" hidden="1"/>
    </xf>
    <xf numFmtId="178" fontId="54" fillId="0" borderId="23" xfId="0" applyNumberFormat="1" applyFont="1" applyBorder="1" applyAlignment="1" applyProtection="1">
      <alignment vertical="center"/>
      <protection locked="0" hidden="1"/>
    </xf>
    <xf numFmtId="0" fontId="55" fillId="25" borderId="0" xfId="0" quotePrefix="1" applyFont="1" applyFill="1" applyAlignment="1">
      <alignment horizontal="left" vertical="center"/>
    </xf>
    <xf numFmtId="0" fontId="55" fillId="25" borderId="0" xfId="0" quotePrefix="1" applyFont="1" applyFill="1" applyAlignment="1">
      <alignment horizontal="left" vertical="top"/>
    </xf>
    <xf numFmtId="178" fontId="114" fillId="0" borderId="70" xfId="456" applyNumberFormat="1" applyFont="1" applyFill="1" applyBorder="1" applyAlignment="1">
      <alignment horizontal="right" vertical="center"/>
    </xf>
    <xf numFmtId="178" fontId="114" fillId="0" borderId="43" xfId="456" applyNumberFormat="1" applyFont="1" applyFill="1" applyBorder="1" applyAlignment="1">
      <alignment horizontal="right" vertical="center"/>
    </xf>
    <xf numFmtId="178" fontId="114" fillId="0" borderId="15" xfId="456" applyNumberFormat="1" applyFont="1" applyFill="1" applyBorder="1" applyAlignment="1">
      <alignment horizontal="right" vertical="center"/>
    </xf>
    <xf numFmtId="167" fontId="119" fillId="0" borderId="43" xfId="456" applyNumberFormat="1" applyFont="1" applyFill="1" applyBorder="1" applyAlignment="1">
      <alignment horizontal="center" vertical="center" wrapText="1"/>
    </xf>
    <xf numFmtId="178" fontId="114" fillId="0" borderId="87" xfId="456" applyNumberFormat="1" applyFont="1" applyFill="1" applyBorder="1" applyAlignment="1">
      <alignment vertical="center"/>
    </xf>
    <xf numFmtId="178" fontId="114" fillId="0" borderId="83" xfId="456" applyNumberFormat="1" applyFont="1" applyFill="1" applyBorder="1" applyAlignment="1">
      <alignment vertical="center"/>
    </xf>
    <xf numFmtId="178" fontId="114" fillId="0" borderId="75" xfId="456" applyNumberFormat="1" applyFont="1" applyFill="1" applyBorder="1" applyAlignment="1">
      <alignment horizontal="right" vertical="center"/>
    </xf>
    <xf numFmtId="178" fontId="114" fillId="0" borderId="20" xfId="456" applyNumberFormat="1" applyFont="1" applyFill="1" applyBorder="1" applyAlignment="1">
      <alignment horizontal="right" vertical="center"/>
    </xf>
    <xf numFmtId="178" fontId="114" fillId="0" borderId="83" xfId="456" applyNumberFormat="1" applyFont="1" applyFill="1" applyBorder="1" applyAlignment="1">
      <alignment horizontal="right" vertical="center"/>
    </xf>
    <xf numFmtId="178" fontId="114" fillId="0" borderId="87" xfId="456" applyNumberFormat="1" applyFont="1" applyFill="1" applyBorder="1" applyAlignment="1">
      <alignment horizontal="right" vertical="center"/>
    </xf>
    <xf numFmtId="178" fontId="114" fillId="0" borderId="23" xfId="456" applyNumberFormat="1" applyFont="1" applyFill="1" applyBorder="1" applyAlignment="1">
      <alignment horizontal="right" vertical="center"/>
    </xf>
    <xf numFmtId="179" fontId="114" fillId="0" borderId="20" xfId="456" applyNumberFormat="1" applyFont="1" applyFill="1" applyBorder="1" applyAlignment="1">
      <alignment vertical="center"/>
    </xf>
    <xf numFmtId="183" fontId="107" fillId="0" borderId="36" xfId="326" applyNumberFormat="1" applyFont="1" applyFill="1" applyBorder="1" applyAlignment="1">
      <alignment vertical="center"/>
    </xf>
    <xf numFmtId="183" fontId="55" fillId="0" borderId="0" xfId="483" applyNumberFormat="1" applyFont="1" applyFill="1" applyBorder="1" applyAlignment="1">
      <alignment vertical="center"/>
    </xf>
    <xf numFmtId="183" fontId="66" fillId="0" borderId="0" xfId="483" applyNumberFormat="1" applyFont="1" applyFill="1" applyBorder="1" applyAlignment="1" applyProtection="1">
      <alignment vertical="center"/>
    </xf>
    <xf numFmtId="183" fontId="107" fillId="0" borderId="85" xfId="326" applyNumberFormat="1" applyFont="1" applyFill="1" applyBorder="1" applyAlignment="1">
      <alignment vertical="center"/>
    </xf>
    <xf numFmtId="183" fontId="107" fillId="0" borderId="62" xfId="326" applyNumberFormat="1" applyFont="1" applyFill="1" applyBorder="1" applyAlignment="1">
      <alignment vertical="center"/>
    </xf>
    <xf numFmtId="183" fontId="55" fillId="0" borderId="99" xfId="483" applyNumberFormat="1" applyFont="1" applyFill="1" applyBorder="1" applyAlignment="1">
      <alignment vertical="center"/>
    </xf>
    <xf numFmtId="183" fontId="66" fillId="0" borderId="85" xfId="483" applyNumberFormat="1" applyFont="1" applyFill="1" applyBorder="1" applyAlignment="1" applyProtection="1">
      <alignment vertical="center"/>
    </xf>
    <xf numFmtId="183" fontId="107" fillId="0" borderId="99" xfId="326" applyNumberFormat="1" applyFont="1" applyFill="1" applyBorder="1" applyAlignment="1">
      <alignment vertical="center"/>
    </xf>
    <xf numFmtId="183" fontId="107" fillId="0" borderId="37" xfId="326" applyNumberFormat="1" applyFont="1" applyFill="1" applyBorder="1" applyAlignment="1">
      <alignment horizontal="right" vertical="center"/>
    </xf>
    <xf numFmtId="183" fontId="107" fillId="0" borderId="99" xfId="326" applyNumberFormat="1" applyFont="1" applyFill="1" applyBorder="1" applyAlignment="1">
      <alignment horizontal="right" vertical="center"/>
    </xf>
    <xf numFmtId="165" fontId="55" fillId="25" borderId="0" xfId="483" applyNumberFormat="1" applyFont="1" applyFill="1" applyBorder="1" applyAlignment="1">
      <alignment horizontal="center" vertical="center"/>
    </xf>
    <xf numFmtId="165" fontId="60" fillId="25" borderId="35" xfId="483" applyNumberFormat="1" applyFont="1" applyFill="1" applyBorder="1" applyAlignment="1">
      <alignment vertical="center"/>
    </xf>
    <xf numFmtId="49" fontId="55" fillId="25" borderId="85" xfId="483" applyNumberFormat="1" applyFont="1" applyFill="1" applyBorder="1" applyAlignment="1">
      <alignment vertical="center"/>
    </xf>
    <xf numFmtId="165" fontId="55" fillId="25" borderId="62" xfId="483" quotePrefix="1" applyNumberFormat="1" applyFont="1" applyFill="1" applyBorder="1" applyAlignment="1" applyProtection="1">
      <alignment horizontal="center" vertical="center"/>
    </xf>
    <xf numFmtId="165" fontId="55" fillId="25" borderId="99" xfId="483" applyNumberFormat="1" applyFont="1" applyFill="1" applyBorder="1" applyAlignment="1" applyProtection="1">
      <alignment horizontal="left" vertical="center"/>
    </xf>
    <xf numFmtId="165" fontId="57" fillId="0" borderId="23" xfId="467" applyFont="1" applyBorder="1" applyAlignment="1" applyProtection="1">
      <alignment horizontal="center"/>
    </xf>
    <xf numFmtId="1" fontId="55" fillId="0" borderId="0" xfId="343" applyNumberFormat="1" applyFont="1" applyFill="1" applyBorder="1" applyAlignment="1">
      <alignment wrapText="1"/>
    </xf>
    <xf numFmtId="3" fontId="54" fillId="0" borderId="10" xfId="313" applyNumberFormat="1" applyFont="1" applyFill="1" applyBorder="1"/>
    <xf numFmtId="3" fontId="55" fillId="0" borderId="18" xfId="313" applyNumberFormat="1" applyFont="1" applyFill="1" applyBorder="1"/>
    <xf numFmtId="3" fontId="54" fillId="0" borderId="18" xfId="313" applyNumberFormat="1" applyFont="1" applyFill="1" applyBorder="1"/>
    <xf numFmtId="3" fontId="54" fillId="0" borderId="36" xfId="313" applyNumberFormat="1" applyFont="1" applyFill="1" applyBorder="1"/>
    <xf numFmtId="3" fontId="55" fillId="0" borderId="18" xfId="313" applyNumberFormat="1" applyFont="1" applyFill="1" applyBorder="1" applyAlignment="1">
      <alignment horizontal="right"/>
    </xf>
    <xf numFmtId="3" fontId="54" fillId="0" borderId="10" xfId="313" applyNumberFormat="1" applyFont="1" applyFill="1" applyBorder="1" applyAlignment="1">
      <alignment horizontal="right"/>
    </xf>
    <xf numFmtId="3" fontId="54" fillId="0" borderId="18" xfId="313" applyNumberFormat="1" applyFont="1" applyFill="1" applyBorder="1" applyAlignment="1">
      <alignment horizontal="right"/>
    </xf>
    <xf numFmtId="3" fontId="54" fillId="0" borderId="36" xfId="313" applyNumberFormat="1" applyFont="1" applyFill="1" applyBorder="1" applyAlignment="1">
      <alignment horizontal="right"/>
    </xf>
    <xf numFmtId="167" fontId="115" fillId="0" borderId="0" xfId="452" applyNumberFormat="1" applyFont="1" applyFill="1" applyAlignment="1">
      <alignment horizontal="center" vertical="center" wrapText="1"/>
    </xf>
    <xf numFmtId="41" fontId="115" fillId="0" borderId="0" xfId="452" applyNumberFormat="1" applyFont="1" applyFill="1" applyAlignment="1">
      <alignment horizontal="right" vertical="center"/>
    </xf>
    <xf numFmtId="4" fontId="115" fillId="0" borderId="0" xfId="452" applyNumberFormat="1" applyFont="1" applyFill="1" applyAlignment="1">
      <alignment horizontal="right" vertical="center"/>
    </xf>
    <xf numFmtId="43" fontId="115" fillId="0" borderId="0" xfId="452" applyNumberFormat="1" applyFont="1" applyFill="1" applyAlignment="1">
      <alignment horizontal="right" vertical="center"/>
    </xf>
    <xf numFmtId="0" fontId="78" fillId="0" borderId="0" xfId="452" applyFont="1" applyFill="1" applyBorder="1" applyAlignment="1">
      <alignment horizontal="center"/>
    </xf>
    <xf numFmtId="0" fontId="71" fillId="0" borderId="0" xfId="452" applyFont="1" applyFill="1" applyBorder="1"/>
    <xf numFmtId="0" fontId="71" fillId="0" borderId="0" xfId="452" applyFont="1" applyFill="1" applyBorder="1" applyAlignment="1">
      <alignment horizontal="right"/>
    </xf>
    <xf numFmtId="0" fontId="100" fillId="0" borderId="0" xfId="452" applyFont="1" applyFill="1" applyBorder="1" applyAlignment="1">
      <alignment horizontal="right"/>
    </xf>
    <xf numFmtId="0" fontId="43" fillId="25" borderId="43" xfId="452" applyFont="1" applyFill="1" applyBorder="1" applyAlignment="1">
      <alignment horizontal="center" vertical="center"/>
    </xf>
    <xf numFmtId="0" fontId="43" fillId="25" borderId="46" xfId="452" applyFont="1" applyFill="1" applyBorder="1" applyAlignment="1">
      <alignment horizontal="center" vertical="center"/>
    </xf>
    <xf numFmtId="0" fontId="43" fillId="0" borderId="43" xfId="452" applyFont="1" applyFill="1" applyBorder="1" applyAlignment="1">
      <alignment horizontal="center" vertical="center"/>
    </xf>
    <xf numFmtId="0" fontId="43" fillId="0" borderId="46" xfId="452" applyFont="1" applyFill="1" applyBorder="1" applyAlignment="1">
      <alignment horizontal="center" vertical="center"/>
    </xf>
    <xf numFmtId="0" fontId="43" fillId="25" borderId="43" xfId="452" applyFont="1" applyFill="1" applyBorder="1" applyAlignment="1">
      <alignment horizontal="left" vertical="center" wrapText="1"/>
    </xf>
    <xf numFmtId="4" fontId="124" fillId="0" borderId="43" xfId="452" applyNumberFormat="1" applyFont="1" applyFill="1" applyBorder="1" applyAlignment="1">
      <alignment vertical="center"/>
    </xf>
    <xf numFmtId="0" fontId="71" fillId="25" borderId="43" xfId="452" applyFont="1" applyFill="1" applyBorder="1" applyAlignment="1">
      <alignment horizontal="center" vertical="center"/>
    </xf>
    <xf numFmtId="4" fontId="43" fillId="0" borderId="43" xfId="452" applyNumberFormat="1" applyFont="1" applyFill="1" applyBorder="1" applyAlignment="1">
      <alignment horizontal="right" vertical="center"/>
    </xf>
    <xf numFmtId="0" fontId="43" fillId="0" borderId="43" xfId="452" applyFont="1" applyFill="1" applyBorder="1" applyAlignment="1">
      <alignment horizontal="left" vertical="center" wrapText="1"/>
    </xf>
    <xf numFmtId="4" fontId="124" fillId="0" borderId="43" xfId="452" applyNumberFormat="1" applyFont="1" applyFill="1" applyBorder="1" applyAlignment="1">
      <alignment horizontal="right" vertical="center"/>
    </xf>
    <xf numFmtId="49" fontId="43" fillId="25" borderId="43" xfId="452" applyNumberFormat="1" applyFont="1" applyFill="1" applyBorder="1" applyAlignment="1">
      <alignment horizontal="center" vertical="center"/>
    </xf>
    <xf numFmtId="0" fontId="43" fillId="25" borderId="15" xfId="452" applyFont="1" applyFill="1" applyBorder="1" applyAlignment="1">
      <alignment horizontal="left" vertical="center" wrapText="1"/>
    </xf>
    <xf numFmtId="182" fontId="43" fillId="25" borderId="23" xfId="452" applyNumberFormat="1" applyFont="1" applyFill="1" applyBorder="1" applyAlignment="1">
      <alignment horizontal="center" vertical="center"/>
    </xf>
    <xf numFmtId="0" fontId="71" fillId="25" borderId="15" xfId="452" applyFont="1" applyFill="1" applyBorder="1" applyAlignment="1">
      <alignment horizontal="center" vertical="center"/>
    </xf>
    <xf numFmtId="0" fontId="43" fillId="25" borderId="15" xfId="452" applyFont="1" applyFill="1" applyBorder="1" applyAlignment="1">
      <alignment horizontal="center" vertical="center"/>
    </xf>
    <xf numFmtId="4" fontId="43" fillId="0" borderId="15" xfId="452" applyNumberFormat="1" applyFont="1" applyFill="1" applyBorder="1" applyAlignment="1">
      <alignment horizontal="right" vertical="center"/>
    </xf>
    <xf numFmtId="182" fontId="43" fillId="25" borderId="43" xfId="452" applyNumberFormat="1" applyFont="1" applyFill="1" applyBorder="1" applyAlignment="1">
      <alignment horizontal="center" vertical="center"/>
    </xf>
    <xf numFmtId="0" fontId="43" fillId="25" borderId="23" xfId="452" applyFont="1" applyFill="1" applyBorder="1" applyAlignment="1">
      <alignment horizontal="left" vertical="center" wrapText="1"/>
    </xf>
    <xf numFmtId="0" fontId="71" fillId="25" borderId="23" xfId="452" applyFont="1" applyFill="1" applyBorder="1" applyAlignment="1">
      <alignment horizontal="center" vertical="center"/>
    </xf>
    <xf numFmtId="4" fontId="124" fillId="0" borderId="23" xfId="452" applyNumberFormat="1" applyFont="1" applyFill="1" applyBorder="1" applyAlignment="1">
      <alignment vertical="center"/>
    </xf>
    <xf numFmtId="4" fontId="43" fillId="0" borderId="23" xfId="452" applyNumberFormat="1" applyFont="1" applyFill="1" applyBorder="1" applyAlignment="1">
      <alignment horizontal="right" vertical="center"/>
    </xf>
    <xf numFmtId="0" fontId="43" fillId="25" borderId="0" xfId="452" applyFont="1" applyFill="1" applyBorder="1" applyAlignment="1">
      <alignment vertical="center"/>
    </xf>
    <xf numFmtId="0" fontId="43" fillId="25" borderId="0" xfId="452" applyFont="1" applyFill="1" applyBorder="1" applyAlignment="1">
      <alignment horizontal="right" vertical="center"/>
    </xf>
    <xf numFmtId="4" fontId="61" fillId="0" borderId="23" xfId="452" applyNumberFormat="1" applyFont="1" applyFill="1" applyBorder="1" applyAlignment="1">
      <alignment horizontal="right" vertical="center"/>
    </xf>
    <xf numFmtId="0" fontId="110" fillId="25" borderId="0" xfId="452" applyFont="1" applyFill="1" applyBorder="1"/>
    <xf numFmtId="0" fontId="110" fillId="0" borderId="0" xfId="452" applyFont="1" applyFill="1" applyBorder="1"/>
    <xf numFmtId="0" fontId="110" fillId="0" borderId="11" xfId="452" applyFont="1" applyFill="1" applyBorder="1" applyAlignment="1">
      <alignment horizontal="right"/>
    </xf>
    <xf numFmtId="0" fontId="110" fillId="0" borderId="0" xfId="452" applyFont="1" applyFill="1" applyAlignment="1">
      <alignment horizontal="right"/>
    </xf>
    <xf numFmtId="0" fontId="92" fillId="0" borderId="0" xfId="452" applyFill="1"/>
    <xf numFmtId="4" fontId="92" fillId="0" borderId="0" xfId="452" applyNumberFormat="1" applyFill="1"/>
    <xf numFmtId="0" fontId="125" fillId="0" borderId="0" xfId="452" applyFont="1" applyFill="1" applyAlignment="1">
      <alignment horizontal="right"/>
    </xf>
    <xf numFmtId="167" fontId="139" fillId="0" borderId="0" xfId="455" applyNumberFormat="1" applyFont="1" applyFill="1"/>
    <xf numFmtId="167" fontId="114" fillId="0" borderId="0" xfId="500" applyNumberFormat="1" applyFont="1" applyFill="1" applyAlignment="1">
      <alignment horizontal="center"/>
    </xf>
    <xf numFmtId="167" fontId="114" fillId="0" borderId="0" xfId="500" applyNumberFormat="1" applyFont="1" applyFill="1" applyBorder="1" applyAlignment="1">
      <alignment horizontal="left"/>
    </xf>
    <xf numFmtId="167" fontId="114" fillId="0" borderId="0" xfId="500" applyNumberFormat="1" applyFont="1" applyFill="1" applyAlignment="1">
      <alignment horizontal="left" indent="1"/>
    </xf>
    <xf numFmtId="167" fontId="114" fillId="0" borderId="0" xfId="500" applyNumberFormat="1" applyFont="1" applyFill="1" applyAlignment="1">
      <alignment vertical="center"/>
    </xf>
    <xf numFmtId="167" fontId="114" fillId="0" borderId="0" xfId="500" applyNumberFormat="1" applyFont="1" applyFill="1" applyAlignment="1">
      <alignment horizontal="right" vertical="center"/>
    </xf>
    <xf numFmtId="4" fontId="115" fillId="0" borderId="0" xfId="500" applyNumberFormat="1" applyFont="1" applyFill="1" applyAlignment="1">
      <alignment horizontal="right" vertical="center"/>
    </xf>
    <xf numFmtId="178" fontId="115" fillId="0" borderId="0" xfId="500" applyNumberFormat="1" applyFont="1" applyFill="1" applyAlignment="1">
      <alignment horizontal="right" vertical="center"/>
    </xf>
    <xf numFmtId="43" fontId="115" fillId="0" borderId="0" xfId="500" applyNumberFormat="1" applyFont="1" applyFill="1" applyAlignment="1">
      <alignment horizontal="center" vertical="center"/>
    </xf>
    <xf numFmtId="0" fontId="115" fillId="0" borderId="0" xfId="500" applyFont="1" applyFill="1" applyAlignment="1">
      <alignment horizontal="center" vertical="center"/>
    </xf>
    <xf numFmtId="167" fontId="118" fillId="0" borderId="0" xfId="500" applyNumberFormat="1" applyFont="1" applyFill="1" applyBorder="1" applyAlignment="1">
      <alignment horizontal="center" wrapText="1"/>
    </xf>
    <xf numFmtId="167" fontId="114" fillId="0" borderId="0" xfId="500" applyNumberFormat="1" applyFont="1" applyFill="1" applyBorder="1" applyAlignment="1">
      <alignment horizontal="center"/>
    </xf>
    <xf numFmtId="167" fontId="114" fillId="0" borderId="0" xfId="500" applyNumberFormat="1" applyFont="1" applyFill="1" applyBorder="1" applyAlignment="1">
      <alignment horizontal="left" indent="1"/>
    </xf>
    <xf numFmtId="167" fontId="114" fillId="0" borderId="0" xfId="500" applyNumberFormat="1" applyFont="1" applyFill="1" applyBorder="1" applyAlignment="1">
      <alignment horizontal="right" vertical="center"/>
    </xf>
    <xf numFmtId="0" fontId="108" fillId="0" borderId="0" xfId="456" applyFont="1" applyFill="1" applyAlignment="1">
      <alignment horizontal="center" vertical="center"/>
    </xf>
    <xf numFmtId="167" fontId="114" fillId="0" borderId="78" xfId="500" quotePrefix="1" applyNumberFormat="1" applyFont="1" applyFill="1" applyBorder="1" applyAlignment="1">
      <alignment horizontal="center" vertical="center" wrapText="1"/>
    </xf>
    <xf numFmtId="167" fontId="114" fillId="0" borderId="20" xfId="500" applyNumberFormat="1" applyFont="1" applyFill="1" applyBorder="1" applyAlignment="1">
      <alignment horizontal="center" vertical="center" wrapText="1"/>
    </xf>
    <xf numFmtId="0" fontId="114" fillId="0" borderId="20" xfId="500" applyFont="1" applyFill="1" applyBorder="1" applyAlignment="1">
      <alignment horizontal="left" vertical="center" wrapText="1"/>
    </xf>
    <xf numFmtId="0" fontId="114" fillId="0" borderId="20" xfId="500" applyFont="1" applyFill="1" applyBorder="1" applyAlignment="1">
      <alignment horizontal="left" vertical="center" wrapText="1" indent="1"/>
    </xf>
    <xf numFmtId="179" fontId="114" fillId="0" borderId="20" xfId="500" applyNumberFormat="1" applyFont="1" applyFill="1" applyBorder="1" applyAlignment="1">
      <alignment vertical="center"/>
    </xf>
    <xf numFmtId="179" fontId="114" fillId="0" borderId="20" xfId="500" applyNumberFormat="1" applyFont="1" applyFill="1" applyBorder="1" applyAlignment="1">
      <alignment horizontal="right" vertical="center"/>
    </xf>
    <xf numFmtId="167" fontId="114" fillId="0" borderId="82" xfId="500" quotePrefix="1" applyNumberFormat="1" applyFont="1" applyFill="1" applyBorder="1" applyAlignment="1">
      <alignment horizontal="center" vertical="center" wrapText="1"/>
    </xf>
    <xf numFmtId="167" fontId="114" fillId="0" borderId="80" xfId="500" applyNumberFormat="1" applyFont="1" applyFill="1" applyBorder="1" applyAlignment="1">
      <alignment horizontal="center" vertical="center" wrapText="1"/>
    </xf>
    <xf numFmtId="0" fontId="114" fillId="0" borderId="80" xfId="500" applyFont="1" applyFill="1" applyBorder="1" applyAlignment="1">
      <alignment horizontal="left" vertical="center" wrapText="1"/>
    </xf>
    <xf numFmtId="0" fontId="114" fillId="0" borderId="80" xfId="500" applyFont="1" applyFill="1" applyBorder="1" applyAlignment="1">
      <alignment horizontal="left" vertical="center" wrapText="1" indent="1"/>
    </xf>
    <xf numFmtId="179" fontId="114" fillId="0" borderId="80" xfId="500" applyNumberFormat="1" applyFont="1" applyFill="1" applyBorder="1" applyAlignment="1">
      <alignment vertical="center"/>
    </xf>
    <xf numFmtId="179" fontId="114" fillId="0" borderId="80" xfId="500" applyNumberFormat="1" applyFont="1" applyFill="1" applyBorder="1" applyAlignment="1">
      <alignment horizontal="right" vertical="center"/>
    </xf>
    <xf numFmtId="0" fontId="114" fillId="0" borderId="70" xfId="500" applyFont="1" applyFill="1" applyBorder="1" applyAlignment="1">
      <alignment horizontal="left" vertical="center" wrapText="1" indent="1"/>
    </xf>
    <xf numFmtId="179" fontId="114" fillId="0" borderId="70" xfId="500" applyNumberFormat="1" applyFont="1" applyFill="1" applyBorder="1" applyAlignment="1">
      <alignment vertical="center"/>
    </xf>
    <xf numFmtId="0" fontId="114" fillId="0" borderId="43" xfId="500" applyFont="1" applyFill="1" applyBorder="1" applyAlignment="1">
      <alignment horizontal="left" vertical="center" wrapText="1" indent="1"/>
    </xf>
    <xf numFmtId="179" fontId="114" fillId="0" borderId="43" xfId="500" applyNumberFormat="1" applyFont="1" applyFill="1" applyBorder="1" applyAlignment="1">
      <alignment vertical="center"/>
    </xf>
    <xf numFmtId="0" fontId="114" fillId="0" borderId="15" xfId="500" applyFont="1" applyFill="1" applyBorder="1" applyAlignment="1">
      <alignment horizontal="left" vertical="center" wrapText="1" indent="1"/>
    </xf>
    <xf numFmtId="179" fontId="114" fillId="0" borderId="15" xfId="500" applyNumberFormat="1" applyFont="1" applyFill="1" applyBorder="1" applyAlignment="1">
      <alignment vertical="center"/>
    </xf>
    <xf numFmtId="167" fontId="114" fillId="0" borderId="91" xfId="500" quotePrefix="1" applyNumberFormat="1" applyFont="1" applyFill="1" applyBorder="1" applyAlignment="1">
      <alignment horizontal="center" vertical="center"/>
    </xf>
    <xf numFmtId="167" fontId="114" fillId="0" borderId="83" xfId="500" quotePrefix="1" applyNumberFormat="1" applyFont="1" applyFill="1" applyBorder="1" applyAlignment="1">
      <alignment horizontal="center" vertical="center"/>
    </xf>
    <xf numFmtId="167" fontId="114" fillId="0" borderId="83" xfId="500" applyNumberFormat="1" applyFont="1" applyFill="1" applyBorder="1" applyAlignment="1">
      <alignment vertical="center" wrapText="1"/>
    </xf>
    <xf numFmtId="0" fontId="114" fillId="0" borderId="83" xfId="500" applyFont="1" applyFill="1" applyBorder="1" applyAlignment="1">
      <alignment horizontal="left" vertical="center" wrapText="1" indent="1"/>
    </xf>
    <xf numFmtId="179" fontId="114" fillId="0" borderId="83" xfId="500" applyNumberFormat="1" applyFont="1" applyFill="1" applyBorder="1" applyAlignment="1">
      <alignment vertical="center"/>
    </xf>
    <xf numFmtId="179" fontId="114" fillId="0" borderId="83" xfId="500" applyNumberFormat="1" applyFont="1" applyFill="1" applyBorder="1" applyAlignment="1">
      <alignment horizontal="right" vertical="center"/>
    </xf>
    <xf numFmtId="167" fontId="114" fillId="0" borderId="92" xfId="500" quotePrefix="1" applyNumberFormat="1" applyFont="1" applyFill="1" applyBorder="1" applyAlignment="1">
      <alignment horizontal="center" vertical="center"/>
    </xf>
    <xf numFmtId="167" fontId="114" fillId="0" borderId="87" xfId="500" quotePrefix="1" applyNumberFormat="1" applyFont="1" applyFill="1" applyBorder="1" applyAlignment="1">
      <alignment horizontal="center" vertical="center"/>
    </xf>
    <xf numFmtId="167" fontId="114" fillId="0" borderId="87" xfId="500" applyNumberFormat="1" applyFont="1" applyFill="1" applyBorder="1" applyAlignment="1">
      <alignment vertical="center" wrapText="1"/>
    </xf>
    <xf numFmtId="0" fontId="114" fillId="0" borderId="87" xfId="500" applyFont="1" applyFill="1" applyBorder="1" applyAlignment="1">
      <alignment horizontal="left" vertical="center" wrapText="1" indent="1"/>
    </xf>
    <xf numFmtId="179" fontId="114" fillId="0" borderId="87" xfId="500" applyNumberFormat="1" applyFont="1" applyFill="1" applyBorder="1" applyAlignment="1">
      <alignment vertical="center"/>
    </xf>
    <xf numFmtId="179" fontId="114" fillId="0" borderId="87" xfId="500" applyNumberFormat="1" applyFont="1" applyFill="1" applyBorder="1" applyAlignment="1">
      <alignment horizontal="right" vertical="center"/>
    </xf>
    <xf numFmtId="167" fontId="114" fillId="0" borderId="15" xfId="500" quotePrefix="1" applyNumberFormat="1" applyFont="1" applyFill="1" applyBorder="1" applyAlignment="1">
      <alignment horizontal="center" vertical="center"/>
    </xf>
    <xf numFmtId="167" fontId="114" fillId="0" borderId="15" xfId="500" applyNumberFormat="1" applyFont="1" applyFill="1" applyBorder="1" applyAlignment="1">
      <alignment vertical="center" wrapText="1"/>
    </xf>
    <xf numFmtId="167" fontId="114" fillId="0" borderId="70" xfId="500" quotePrefix="1" applyNumberFormat="1" applyFont="1" applyFill="1" applyBorder="1" applyAlignment="1">
      <alignment horizontal="center" vertical="center"/>
    </xf>
    <xf numFmtId="167" fontId="114" fillId="0" borderId="70" xfId="500" applyNumberFormat="1" applyFont="1" applyFill="1" applyBorder="1" applyAlignment="1">
      <alignment horizontal="left" vertical="center" wrapText="1"/>
    </xf>
    <xf numFmtId="167" fontId="114" fillId="0" borderId="43" xfId="500" quotePrefix="1" applyNumberFormat="1" applyFont="1" applyFill="1" applyBorder="1" applyAlignment="1">
      <alignment horizontal="center" vertical="center"/>
    </xf>
    <xf numFmtId="167" fontId="114" fillId="0" borderId="43" xfId="500" applyNumberFormat="1" applyFont="1" applyFill="1" applyBorder="1" applyAlignment="1">
      <alignment horizontal="left" vertical="center" wrapText="1"/>
    </xf>
    <xf numFmtId="179" fontId="114" fillId="0" borderId="23" xfId="500" applyNumberFormat="1" applyFont="1" applyFill="1" applyBorder="1" applyAlignment="1">
      <alignment vertical="center"/>
    </xf>
    <xf numFmtId="167" fontId="114" fillId="0" borderId="20" xfId="500" quotePrefix="1" applyNumberFormat="1" applyFont="1" applyFill="1" applyBorder="1" applyAlignment="1">
      <alignment horizontal="center" vertical="center"/>
    </xf>
    <xf numFmtId="167" fontId="114" fillId="0" borderId="20" xfId="500" applyNumberFormat="1" applyFont="1" applyFill="1" applyBorder="1" applyAlignment="1">
      <alignment horizontal="left" vertical="center" wrapText="1"/>
    </xf>
    <xf numFmtId="0" fontId="114" fillId="0" borderId="75" xfId="500" applyFont="1" applyFill="1" applyBorder="1" applyAlignment="1">
      <alignment horizontal="left" vertical="center" wrapText="1" indent="1"/>
    </xf>
    <xf numFmtId="179" fontId="114" fillId="0" borderId="75" xfId="500" applyNumberFormat="1" applyFont="1" applyFill="1" applyBorder="1" applyAlignment="1">
      <alignment vertical="center"/>
    </xf>
    <xf numFmtId="167" fontId="114" fillId="0" borderId="82" xfId="500" quotePrefix="1" applyNumberFormat="1" applyFont="1" applyFill="1" applyBorder="1" applyAlignment="1">
      <alignment horizontal="center" vertical="center"/>
    </xf>
    <xf numFmtId="167" fontId="114" fillId="0" borderId="80" xfId="500" quotePrefix="1" applyNumberFormat="1" applyFont="1" applyFill="1" applyBorder="1" applyAlignment="1">
      <alignment horizontal="center" vertical="center"/>
    </xf>
    <xf numFmtId="167" fontId="114" fillId="0" borderId="80" xfId="500" applyNumberFormat="1" applyFont="1" applyFill="1" applyBorder="1" applyAlignment="1">
      <alignment horizontal="left" vertical="center" wrapText="1"/>
    </xf>
    <xf numFmtId="0" fontId="114" fillId="0" borderId="23" xfId="500" applyFont="1" applyFill="1" applyBorder="1" applyAlignment="1">
      <alignment horizontal="left" vertical="center" wrapText="1" indent="1"/>
    </xf>
    <xf numFmtId="0" fontId="122" fillId="0" borderId="43" xfId="500" applyFont="1" applyFill="1" applyBorder="1" applyAlignment="1">
      <alignment horizontal="left" vertical="center" wrapText="1" indent="1"/>
    </xf>
    <xf numFmtId="167" fontId="114" fillId="0" borderId="75" xfId="500" quotePrefix="1" applyNumberFormat="1" applyFont="1" applyFill="1" applyBorder="1" applyAlignment="1">
      <alignment horizontal="center" vertical="center"/>
    </xf>
    <xf numFmtId="167" fontId="114" fillId="0" borderId="70" xfId="500" applyNumberFormat="1" applyFont="1" applyFill="1" applyBorder="1" applyAlignment="1">
      <alignment vertical="center" wrapText="1"/>
    </xf>
    <xf numFmtId="167" fontId="114" fillId="0" borderId="23" xfId="500" quotePrefix="1" applyNumberFormat="1" applyFont="1" applyFill="1" applyBorder="1" applyAlignment="1">
      <alignment horizontal="center" vertical="center"/>
    </xf>
    <xf numFmtId="167" fontId="114" fillId="0" borderId="23" xfId="500" applyNumberFormat="1" applyFont="1" applyFill="1" applyBorder="1" applyAlignment="1">
      <alignment horizontal="left" vertical="center"/>
    </xf>
    <xf numFmtId="167" fontId="114" fillId="0" borderId="43" xfId="500" applyNumberFormat="1" applyFont="1" applyFill="1" applyBorder="1" applyAlignment="1">
      <alignment vertical="center"/>
    </xf>
    <xf numFmtId="167" fontId="114" fillId="0" borderId="20" xfId="500" applyNumberFormat="1" applyFont="1" applyFill="1" applyBorder="1" applyAlignment="1">
      <alignment vertical="center" wrapText="1"/>
    </xf>
    <xf numFmtId="0" fontId="114" fillId="0" borderId="75" xfId="500" applyFont="1" applyFill="1" applyBorder="1" applyAlignment="1">
      <alignment horizontal="left" vertical="center" wrapText="1"/>
    </xf>
    <xf numFmtId="49" fontId="114" fillId="0" borderId="80" xfId="500" applyNumberFormat="1" applyFont="1" applyFill="1" applyBorder="1" applyAlignment="1">
      <alignment horizontal="left" vertical="center"/>
    </xf>
    <xf numFmtId="179" fontId="123" fillId="0" borderId="80" xfId="500" applyNumberFormat="1" applyFont="1" applyFill="1" applyBorder="1" applyAlignment="1">
      <alignment vertical="center"/>
    </xf>
    <xf numFmtId="179" fontId="123" fillId="0" borderId="80" xfId="500" applyNumberFormat="1" applyFont="1" applyFill="1" applyBorder="1" applyAlignment="1">
      <alignment horizontal="right" vertical="center"/>
    </xf>
    <xf numFmtId="49" fontId="114" fillId="0" borderId="87" xfId="500" quotePrefix="1" applyNumberFormat="1" applyFont="1" applyFill="1" applyBorder="1" applyAlignment="1">
      <alignment horizontal="center" vertical="center"/>
    </xf>
    <xf numFmtId="49" fontId="114" fillId="0" borderId="70" xfId="500" applyNumberFormat="1" applyFont="1" applyFill="1" applyBorder="1" applyAlignment="1">
      <alignment horizontal="left" vertical="center"/>
    </xf>
    <xf numFmtId="167" fontId="114" fillId="0" borderId="70" xfId="500" applyNumberFormat="1" applyFont="1" applyFill="1" applyBorder="1" applyAlignment="1">
      <alignment horizontal="left" vertical="center" wrapText="1" indent="1"/>
    </xf>
    <xf numFmtId="49" fontId="114" fillId="0" borderId="75" xfId="500" applyNumberFormat="1" applyFont="1" applyFill="1" applyBorder="1" applyAlignment="1">
      <alignment horizontal="left" vertical="center"/>
    </xf>
    <xf numFmtId="167" fontId="114" fillId="0" borderId="75" xfId="500" applyNumberFormat="1" applyFont="1" applyFill="1" applyBorder="1" applyAlignment="1">
      <alignment horizontal="left" vertical="center" wrapText="1" indent="1"/>
    </xf>
    <xf numFmtId="0" fontId="114" fillId="0" borderId="82" xfId="500" applyFont="1" applyFill="1" applyBorder="1" applyAlignment="1">
      <alignment horizontal="center" vertical="center"/>
    </xf>
    <xf numFmtId="167" fontId="114" fillId="0" borderId="80" xfId="500" applyNumberFormat="1" applyFont="1" applyFill="1" applyBorder="1" applyAlignment="1">
      <alignment vertical="center"/>
    </xf>
    <xf numFmtId="0" fontId="114" fillId="0" borderId="78" xfId="500" applyFont="1" applyFill="1" applyBorder="1" applyAlignment="1">
      <alignment horizontal="center" vertical="center"/>
    </xf>
    <xf numFmtId="49" fontId="114" fillId="0" borderId="20" xfId="500" applyNumberFormat="1" applyFont="1" applyFill="1" applyBorder="1" applyAlignment="1">
      <alignment horizontal="center" vertical="center"/>
    </xf>
    <xf numFmtId="49" fontId="114" fillId="0" borderId="20" xfId="500" applyNumberFormat="1" applyFont="1" applyFill="1" applyBorder="1" applyAlignment="1">
      <alignment horizontal="left" vertical="center"/>
    </xf>
    <xf numFmtId="167" fontId="114" fillId="0" borderId="87" xfId="500" applyNumberFormat="1" applyFont="1" applyFill="1" applyBorder="1" applyAlignment="1">
      <alignment vertical="center"/>
    </xf>
    <xf numFmtId="0" fontId="114" fillId="0" borderId="70" xfId="500" quotePrefix="1" applyFont="1" applyFill="1" applyBorder="1" applyAlignment="1">
      <alignment horizontal="left" vertical="center" wrapText="1" indent="1"/>
    </xf>
    <xf numFmtId="0" fontId="114" fillId="0" borderId="87" xfId="500" applyFont="1" applyFill="1" applyBorder="1" applyAlignment="1">
      <alignment horizontal="left" vertical="center" wrapText="1"/>
    </xf>
    <xf numFmtId="179" fontId="123" fillId="0" borderId="87" xfId="500" applyNumberFormat="1" applyFont="1" applyFill="1" applyBorder="1" applyAlignment="1">
      <alignment vertical="center"/>
    </xf>
    <xf numFmtId="179" fontId="123" fillId="0" borderId="87" xfId="500" applyNumberFormat="1" applyFont="1" applyFill="1" applyBorder="1" applyAlignment="1">
      <alignment horizontal="right" vertical="center"/>
    </xf>
    <xf numFmtId="49" fontId="114" fillId="0" borderId="87" xfId="500" applyNumberFormat="1" applyFont="1" applyFill="1" applyBorder="1" applyAlignment="1">
      <alignment horizontal="left" vertical="center"/>
    </xf>
    <xf numFmtId="9" fontId="108" fillId="0" borderId="0" xfId="501" applyFont="1" applyFill="1"/>
    <xf numFmtId="49" fontId="114" fillId="0" borderId="70" xfId="500" quotePrefix="1" applyNumberFormat="1" applyFont="1" applyFill="1" applyBorder="1" applyAlignment="1">
      <alignment horizontal="center" vertical="center"/>
    </xf>
    <xf numFmtId="0" fontId="114" fillId="0" borderId="15" xfId="500" quotePrefix="1" applyFont="1" applyFill="1" applyBorder="1" applyAlignment="1">
      <alignment horizontal="center" vertical="center"/>
    </xf>
    <xf numFmtId="0" fontId="114" fillId="0" borderId="15" xfId="500" applyFont="1" applyFill="1" applyBorder="1" applyAlignment="1">
      <alignment horizontal="left" vertical="center" wrapText="1"/>
    </xf>
    <xf numFmtId="167" fontId="114" fillId="0" borderId="43" xfId="500" applyNumberFormat="1" applyFont="1" applyFill="1" applyBorder="1" applyAlignment="1">
      <alignment horizontal="left" vertical="center" indent="1"/>
    </xf>
    <xf numFmtId="166" fontId="121" fillId="0" borderId="77" xfId="501" applyNumberFormat="1" applyFont="1" applyFill="1" applyBorder="1" applyAlignment="1">
      <alignment horizontal="right" vertical="center"/>
    </xf>
    <xf numFmtId="0" fontId="114" fillId="0" borderId="75" xfId="500" quotePrefix="1" applyFont="1" applyFill="1" applyBorder="1" applyAlignment="1">
      <alignment horizontal="center" vertical="center"/>
    </xf>
    <xf numFmtId="167" fontId="114" fillId="0" borderId="75" xfId="500" applyNumberFormat="1" applyFont="1" applyFill="1" applyBorder="1" applyAlignment="1">
      <alignment horizontal="left" vertical="center" indent="1"/>
    </xf>
    <xf numFmtId="0" fontId="114" fillId="0" borderId="23" xfId="500" quotePrefix="1" applyFont="1" applyFill="1" applyBorder="1" applyAlignment="1">
      <alignment horizontal="center" vertical="center"/>
    </xf>
    <xf numFmtId="0" fontId="114" fillId="0" borderId="23" xfId="500" applyFont="1" applyFill="1" applyBorder="1" applyAlignment="1">
      <alignment horizontal="left" vertical="center" wrapText="1"/>
    </xf>
    <xf numFmtId="167" fontId="114" fillId="0" borderId="23" xfId="500" applyNumberFormat="1" applyFont="1" applyFill="1" applyBorder="1" applyAlignment="1">
      <alignment horizontal="left" vertical="center" indent="1"/>
    </xf>
    <xf numFmtId="167" fontId="114" fillId="0" borderId="83" xfId="500" applyNumberFormat="1" applyFont="1" applyFill="1" applyBorder="1" applyAlignment="1">
      <alignment horizontal="left" vertical="center" wrapText="1"/>
    </xf>
    <xf numFmtId="167" fontId="114" fillId="0" borderId="83" xfId="500" applyNumberFormat="1" applyFont="1" applyFill="1" applyBorder="1" applyAlignment="1">
      <alignment horizontal="left" vertical="center" wrapText="1" indent="1"/>
    </xf>
    <xf numFmtId="49" fontId="114" fillId="0" borderId="20" xfId="500" quotePrefix="1" applyNumberFormat="1" applyFont="1" applyFill="1" applyBorder="1" applyAlignment="1">
      <alignment horizontal="center" vertical="center"/>
    </xf>
    <xf numFmtId="167" fontId="114" fillId="0" borderId="15" xfId="500" applyNumberFormat="1" applyFont="1" applyFill="1" applyBorder="1" applyAlignment="1">
      <alignment horizontal="left" vertical="center" indent="1"/>
    </xf>
    <xf numFmtId="0" fontId="114" fillId="0" borderId="43" xfId="500" quotePrefix="1" applyFont="1" applyFill="1" applyBorder="1" applyAlignment="1">
      <alignment horizontal="center" vertical="center"/>
    </xf>
    <xf numFmtId="0" fontId="114" fillId="0" borderId="43" xfId="500" applyFont="1" applyFill="1" applyBorder="1" applyAlignment="1">
      <alignment horizontal="left" vertical="center" wrapText="1"/>
    </xf>
    <xf numFmtId="49" fontId="114" fillId="0" borderId="75" xfId="500" quotePrefix="1" applyNumberFormat="1" applyFont="1" applyFill="1" applyBorder="1" applyAlignment="1">
      <alignment horizontal="center" vertical="center"/>
    </xf>
    <xf numFmtId="0" fontId="114" fillId="0" borderId="92" xfId="500" applyFont="1" applyFill="1" applyBorder="1" applyAlignment="1">
      <alignment horizontal="center" vertical="center"/>
    </xf>
    <xf numFmtId="0" fontId="114" fillId="0" borderId="15" xfId="500" applyFont="1" applyFill="1" applyBorder="1" applyAlignment="1">
      <alignment vertical="center" wrapText="1"/>
    </xf>
    <xf numFmtId="49" fontId="114" fillId="0" borderId="20" xfId="500" applyNumberFormat="1" applyFont="1" applyFill="1" applyBorder="1" applyAlignment="1">
      <alignment horizontal="left" vertical="center" wrapText="1"/>
    </xf>
    <xf numFmtId="167" fontId="114" fillId="0" borderId="82" xfId="500" applyNumberFormat="1" applyFont="1" applyFill="1" applyBorder="1"/>
    <xf numFmtId="167" fontId="114" fillId="0" borderId="80" xfId="500" applyNumberFormat="1" applyFont="1" applyFill="1" applyBorder="1" applyAlignment="1">
      <alignment horizontal="center"/>
    </xf>
    <xf numFmtId="167" fontId="114" fillId="0" borderId="80" xfId="500" applyNumberFormat="1" applyFont="1" applyFill="1" applyBorder="1" applyAlignment="1">
      <alignment horizontal="left"/>
    </xf>
    <xf numFmtId="167" fontId="118" fillId="0" borderId="80" xfId="500" applyNumberFormat="1" applyFont="1" applyFill="1" applyBorder="1" applyAlignment="1">
      <alignment horizontal="left" vertical="center" indent="1"/>
    </xf>
    <xf numFmtId="179" fontId="118" fillId="0" borderId="80" xfId="500" applyNumberFormat="1" applyFont="1" applyFill="1" applyBorder="1" applyAlignment="1">
      <alignment horizontal="right" vertical="center"/>
    </xf>
    <xf numFmtId="43" fontId="15" fillId="0" borderId="0" xfId="456" applyNumberFormat="1" applyFill="1" applyAlignment="1">
      <alignment vertical="center"/>
    </xf>
    <xf numFmtId="43" fontId="84" fillId="0" borderId="0" xfId="456" applyNumberFormat="1" applyFont="1" applyFill="1"/>
    <xf numFmtId="3" fontId="85" fillId="0" borderId="0" xfId="452" applyNumberFormat="1" applyFont="1" applyBorder="1" applyAlignment="1">
      <alignment horizontal="left" vertical="top" wrapText="1"/>
    </xf>
    <xf numFmtId="0" fontId="81" fillId="25" borderId="43" xfId="502" applyFont="1" applyFill="1" applyBorder="1" applyAlignment="1">
      <alignment horizontal="left" vertical="center" wrapText="1" indent="1"/>
    </xf>
    <xf numFmtId="178" fontId="55" fillId="25" borderId="43" xfId="502" applyNumberFormat="1" applyFont="1" applyFill="1" applyBorder="1" applyAlignment="1">
      <alignment horizontal="center" vertical="center"/>
    </xf>
    <xf numFmtId="0" fontId="81" fillId="25" borderId="67" xfId="502" applyFont="1" applyFill="1" applyBorder="1" applyAlignment="1">
      <alignment horizontal="left" vertical="center" wrapText="1" indent="1"/>
    </xf>
    <xf numFmtId="178" fontId="55" fillId="25" borderId="67" xfId="502" applyNumberFormat="1" applyFont="1" applyFill="1" applyBorder="1" applyAlignment="1">
      <alignment horizontal="center" vertical="center"/>
    </xf>
    <xf numFmtId="0" fontId="55" fillId="25" borderId="43" xfId="502" applyFont="1" applyFill="1" applyBorder="1" applyAlignment="1">
      <alignment horizontal="left" vertical="center" wrapText="1" indent="1"/>
    </xf>
    <xf numFmtId="3" fontId="55" fillId="0" borderId="0" xfId="452" applyNumberFormat="1" applyFont="1" applyFill="1" applyBorder="1" applyAlignment="1">
      <alignment horizontal="right" vertical="top" wrapText="1"/>
    </xf>
    <xf numFmtId="3" fontId="55" fillId="0" borderId="0" xfId="452" applyNumberFormat="1" applyFont="1" applyAlignment="1">
      <alignment horizontal="left" vertical="top" wrapText="1"/>
    </xf>
    <xf numFmtId="0" fontId="43" fillId="0" borderId="0" xfId="449" applyFont="1" applyFill="1" applyBorder="1" applyAlignment="1">
      <alignment horizontal="center" vertical="center"/>
    </xf>
    <xf numFmtId="0" fontId="140" fillId="0" borderId="0" xfId="452" applyFont="1" applyFill="1" applyBorder="1" applyAlignment="1">
      <alignment horizontal="center" vertical="center"/>
    </xf>
    <xf numFmtId="4" fontId="140" fillId="0" borderId="0" xfId="452" applyNumberFormat="1" applyFont="1" applyFill="1" applyBorder="1" applyAlignment="1">
      <alignment horizontal="center" vertical="center"/>
    </xf>
    <xf numFmtId="4" fontId="141" fillId="0" borderId="0" xfId="452" applyNumberFormat="1" applyFont="1" applyFill="1" applyBorder="1" applyAlignment="1">
      <alignment horizontal="center" vertical="center"/>
    </xf>
    <xf numFmtId="0" fontId="140" fillId="0" borderId="0" xfId="452" applyFont="1" applyFill="1" applyBorder="1"/>
    <xf numFmtId="0" fontId="140" fillId="0" borderId="0" xfId="452" applyFont="1" applyFill="1" applyBorder="1" applyAlignment="1">
      <alignment horizontal="right" vertical="center"/>
    </xf>
    <xf numFmtId="3" fontId="142" fillId="0" borderId="0" xfId="452" applyNumberFormat="1" applyFont="1" applyFill="1" applyBorder="1" applyAlignment="1">
      <alignment horizontal="center" vertical="center"/>
    </xf>
    <xf numFmtId="178" fontId="43" fillId="0" borderId="0" xfId="449" applyNumberFormat="1" applyFont="1" applyFill="1"/>
    <xf numFmtId="0" fontId="61" fillId="0" borderId="0" xfId="449" applyFont="1" applyFill="1" applyBorder="1" applyAlignment="1">
      <alignment horizontal="right"/>
    </xf>
    <xf numFmtId="0" fontId="140" fillId="0" borderId="0" xfId="500" applyFont="1" applyFill="1" applyBorder="1" applyAlignment="1">
      <alignment horizontal="center" vertical="center"/>
    </xf>
    <xf numFmtId="191" fontId="140" fillId="0" borderId="0" xfId="500" applyNumberFormat="1" applyFont="1" applyFill="1" applyBorder="1" applyAlignment="1">
      <alignment horizontal="center" vertical="center"/>
    </xf>
    <xf numFmtId="4" fontId="141" fillId="0" borderId="0" xfId="500" applyNumberFormat="1" applyFont="1" applyFill="1" applyBorder="1" applyAlignment="1">
      <alignment vertical="center"/>
    </xf>
    <xf numFmtId="4" fontId="140" fillId="0" borderId="0" xfId="500" applyNumberFormat="1" applyFont="1" applyFill="1" applyBorder="1" applyAlignment="1">
      <alignment vertical="center"/>
    </xf>
    <xf numFmtId="0" fontId="140" fillId="0" borderId="0" xfId="500" applyFont="1" applyFill="1" applyBorder="1"/>
    <xf numFmtId="0" fontId="140" fillId="0" borderId="0" xfId="500" applyFont="1" applyFill="1" applyBorder="1" applyAlignment="1">
      <alignment horizontal="right"/>
    </xf>
    <xf numFmtId="3" fontId="142" fillId="0" borderId="0" xfId="500" applyNumberFormat="1" applyFont="1" applyFill="1" applyBorder="1"/>
    <xf numFmtId="172" fontId="66" fillId="0" borderId="11" xfId="342" applyNumberFormat="1" applyFont="1" applyFill="1" applyBorder="1" applyAlignment="1" applyProtection="1">
      <alignment horizontal="right" vertical="center"/>
    </xf>
    <xf numFmtId="0" fontId="143" fillId="0" borderId="0" xfId="0" applyFont="1" applyAlignment="1">
      <alignment horizontal="left"/>
    </xf>
    <xf numFmtId="167" fontId="54" fillId="0" borderId="35" xfId="449" applyNumberFormat="1" applyFont="1" applyFill="1" applyBorder="1" applyAlignment="1"/>
    <xf numFmtId="189" fontId="54" fillId="0" borderId="29" xfId="449" applyNumberFormat="1" applyFont="1" applyFill="1" applyBorder="1"/>
    <xf numFmtId="167" fontId="54" fillId="0" borderId="18" xfId="449" applyNumberFormat="1" applyFont="1" applyFill="1" applyBorder="1" applyAlignment="1">
      <alignment horizontal="right"/>
    </xf>
    <xf numFmtId="189" fontId="54" fillId="0" borderId="35" xfId="449" applyNumberFormat="1" applyFont="1" applyFill="1" applyBorder="1"/>
    <xf numFmtId="167" fontId="54" fillId="0" borderId="10" xfId="449" applyNumberFormat="1" applyFont="1" applyFill="1" applyBorder="1" applyAlignment="1">
      <alignment horizontal="right"/>
    </xf>
    <xf numFmtId="189" fontId="54" fillId="0" borderId="23" xfId="449" applyNumberFormat="1" applyFont="1" applyFill="1" applyBorder="1"/>
    <xf numFmtId="167" fontId="54" fillId="0" borderId="29" xfId="449" applyNumberFormat="1" applyFont="1" applyFill="1" applyBorder="1" applyAlignment="1">
      <alignment horizontal="right"/>
    </xf>
    <xf numFmtId="189" fontId="54" fillId="0" borderId="15" xfId="449" applyNumberFormat="1" applyFont="1" applyFill="1" applyBorder="1"/>
    <xf numFmtId="0" fontId="54" fillId="0" borderId="23" xfId="449" quotePrefix="1" applyFont="1" applyBorder="1" applyAlignment="1">
      <alignment vertical="top" wrapText="1"/>
    </xf>
    <xf numFmtId="166" fontId="90" fillId="0" borderId="20" xfId="449" applyNumberFormat="1" applyFont="1" applyFill="1" applyBorder="1" applyAlignment="1">
      <alignment horizontal="right"/>
    </xf>
    <xf numFmtId="0" fontId="54" fillId="0" borderId="23" xfId="449" applyFont="1" applyBorder="1" applyAlignment="1">
      <alignment vertical="center"/>
    </xf>
    <xf numFmtId="167" fontId="54" fillId="0" borderId="23" xfId="449" applyNumberFormat="1" applyFont="1" applyFill="1" applyBorder="1" applyAlignment="1">
      <alignment vertical="center"/>
    </xf>
    <xf numFmtId="167" fontId="54" fillId="0" borderId="36" xfId="449" applyNumberFormat="1" applyFont="1" applyFill="1" applyBorder="1" applyAlignment="1">
      <alignment vertical="center"/>
    </xf>
    <xf numFmtId="167" fontId="54" fillId="0" borderId="14" xfId="449" applyNumberFormat="1" applyFont="1" applyFill="1" applyBorder="1" applyAlignment="1">
      <alignment vertical="center"/>
    </xf>
    <xf numFmtId="189" fontId="54" fillId="0" borderId="43" xfId="449" applyNumberFormat="1" applyFont="1" applyFill="1" applyBorder="1" applyAlignment="1">
      <alignment vertical="center"/>
    </xf>
    <xf numFmtId="189" fontId="54" fillId="0" borderId="28" xfId="449" applyNumberFormat="1" applyFont="1" applyFill="1" applyBorder="1" applyAlignment="1">
      <alignment vertical="center"/>
    </xf>
    <xf numFmtId="167" fontId="54" fillId="0" borderId="37" xfId="449" applyNumberFormat="1" applyFont="1" applyFill="1" applyBorder="1" applyAlignment="1">
      <alignment vertical="center"/>
    </xf>
    <xf numFmtId="166" fontId="54" fillId="0" borderId="37" xfId="449" applyNumberFormat="1" applyFont="1" applyFill="1" applyBorder="1" applyAlignment="1">
      <alignment vertical="center"/>
    </xf>
    <xf numFmtId="166" fontId="54" fillId="0" borderId="35" xfId="449" applyNumberFormat="1" applyFont="1" applyFill="1" applyBorder="1" applyAlignment="1">
      <alignment vertical="center"/>
    </xf>
    <xf numFmtId="0" fontId="54" fillId="0" borderId="23" xfId="449" quotePrefix="1" applyFont="1" applyBorder="1" applyAlignment="1">
      <alignment vertical="top"/>
    </xf>
    <xf numFmtId="167" fontId="54" fillId="0" borderId="46" xfId="449" applyNumberFormat="1" applyFont="1" applyFill="1" applyBorder="1" applyAlignment="1">
      <alignment vertical="center"/>
    </xf>
    <xf numFmtId="166" fontId="54" fillId="0" borderId="46" xfId="449" applyNumberFormat="1" applyFont="1" applyFill="1" applyBorder="1" applyAlignment="1">
      <alignment vertical="center"/>
    </xf>
    <xf numFmtId="166" fontId="54" fillId="0" borderId="28" xfId="449" applyNumberFormat="1" applyFont="1" applyFill="1" applyBorder="1" applyAlignment="1">
      <alignment vertical="center"/>
    </xf>
    <xf numFmtId="166" fontId="54" fillId="0" borderId="43" xfId="449" applyNumberFormat="1" applyFont="1" applyFill="1" applyBorder="1" applyAlignment="1">
      <alignment vertical="center"/>
    </xf>
    <xf numFmtId="0" fontId="54" fillId="0" borderId="20" xfId="449" quotePrefix="1" applyFont="1" applyBorder="1" applyAlignment="1">
      <alignment vertical="top"/>
    </xf>
    <xf numFmtId="0" fontId="55" fillId="0" borderId="20" xfId="449" quotePrefix="1" applyFont="1" applyBorder="1" applyAlignment="1">
      <alignment vertical="center"/>
    </xf>
    <xf numFmtId="0" fontId="54" fillId="0" borderId="43" xfId="449" applyFont="1" applyBorder="1" applyAlignment="1">
      <alignment vertical="center"/>
    </xf>
    <xf numFmtId="167" fontId="54" fillId="0" borderId="43" xfId="449" applyNumberFormat="1" applyFont="1" applyFill="1" applyBorder="1" applyAlignment="1">
      <alignment vertical="center"/>
    </xf>
    <xf numFmtId="167" fontId="54" fillId="0" borderId="27" xfId="449" applyNumberFormat="1" applyFont="1" applyFill="1" applyBorder="1" applyAlignment="1">
      <alignment horizontal="right" vertical="center"/>
    </xf>
    <xf numFmtId="189" fontId="54" fillId="0" borderId="37" xfId="449" applyNumberFormat="1" applyFont="1" applyFill="1" applyBorder="1" applyAlignment="1">
      <alignment vertical="center"/>
    </xf>
    <xf numFmtId="172" fontId="55" fillId="0" borderId="0" xfId="343" applyNumberFormat="1" applyFont="1" applyFill="1"/>
    <xf numFmtId="189" fontId="54" fillId="0" borderId="35" xfId="449" applyNumberFormat="1" applyFont="1" applyFill="1" applyBorder="1" applyAlignment="1"/>
    <xf numFmtId="3" fontId="54" fillId="0" borderId="0" xfId="313" applyNumberFormat="1" applyFont="1" applyFill="1"/>
    <xf numFmtId="166" fontId="54" fillId="25" borderId="68" xfId="453" applyNumberFormat="1" applyFont="1" applyFill="1" applyBorder="1" applyAlignment="1">
      <alignment horizontal="center" vertical="center"/>
    </xf>
    <xf numFmtId="0" fontId="43" fillId="0" borderId="37" xfId="449" applyFont="1" applyBorder="1"/>
    <xf numFmtId="167" fontId="103" fillId="0" borderId="35" xfId="449" applyNumberFormat="1" applyFont="1" applyFill="1" applyBorder="1" applyAlignment="1">
      <alignment horizontal="left" vertical="center"/>
    </xf>
    <xf numFmtId="0" fontId="15" fillId="0" borderId="0" xfId="456"/>
    <xf numFmtId="0" fontId="144" fillId="0" borderId="0" xfId="456" applyFont="1" applyBorder="1" applyAlignment="1" applyProtection="1">
      <alignment horizontal="left"/>
    </xf>
    <xf numFmtId="0" fontId="144" fillId="0" borderId="0" xfId="456" applyFont="1"/>
    <xf numFmtId="178" fontId="114" fillId="0" borderId="70" xfId="456" applyNumberFormat="1" applyFont="1" applyFill="1" applyBorder="1" applyAlignment="1">
      <alignment horizontal="right" vertical="center"/>
    </xf>
    <xf numFmtId="178" fontId="114" fillId="0" borderId="15" xfId="456" applyNumberFormat="1" applyFont="1" applyFill="1" applyBorder="1" applyAlignment="1">
      <alignment horizontal="right" vertical="center"/>
    </xf>
    <xf numFmtId="178" fontId="114" fillId="0" borderId="43" xfId="456" applyNumberFormat="1" applyFont="1" applyFill="1" applyBorder="1" applyAlignment="1">
      <alignment horizontal="right" vertical="center"/>
    </xf>
    <xf numFmtId="167" fontId="114" fillId="0" borderId="70" xfId="500" quotePrefix="1" applyNumberFormat="1" applyFont="1" applyFill="1" applyBorder="1" applyAlignment="1">
      <alignment horizontal="center" vertical="center"/>
    </xf>
    <xf numFmtId="167" fontId="114" fillId="0" borderId="43" xfId="500" quotePrefix="1" applyNumberFormat="1" applyFont="1" applyFill="1" applyBorder="1" applyAlignment="1">
      <alignment horizontal="center" vertical="center"/>
    </xf>
    <xf numFmtId="167" fontId="114" fillId="0" borderId="43" xfId="500" applyNumberFormat="1" applyFont="1" applyFill="1" applyBorder="1" applyAlignment="1">
      <alignment horizontal="left" vertical="center" wrapText="1"/>
    </xf>
    <xf numFmtId="179" fontId="114" fillId="0" borderId="87" xfId="500" applyNumberFormat="1" applyFont="1" applyFill="1" applyBorder="1" applyAlignment="1">
      <alignment vertical="center"/>
    </xf>
    <xf numFmtId="178" fontId="114" fillId="0" borderId="75" xfId="456" applyNumberFormat="1" applyFont="1" applyFill="1" applyBorder="1" applyAlignment="1">
      <alignment horizontal="right" vertical="center"/>
    </xf>
    <xf numFmtId="167" fontId="114" fillId="0" borderId="75" xfId="500" quotePrefix="1" applyNumberFormat="1" applyFont="1" applyFill="1" applyBorder="1" applyAlignment="1">
      <alignment horizontal="center" vertical="center"/>
    </xf>
    <xf numFmtId="167" fontId="114" fillId="0" borderId="75" xfId="500" applyNumberFormat="1" applyFont="1" applyFill="1" applyBorder="1" applyAlignment="1">
      <alignment horizontal="left" vertical="center" wrapText="1"/>
    </xf>
    <xf numFmtId="178" fontId="114" fillId="0" borderId="87" xfId="456" applyNumberFormat="1" applyFont="1" applyFill="1" applyBorder="1" applyAlignment="1">
      <alignment horizontal="right" vertical="center"/>
    </xf>
    <xf numFmtId="178" fontId="114" fillId="0" borderId="83" xfId="456" applyNumberFormat="1" applyFont="1" applyFill="1" applyBorder="1" applyAlignment="1">
      <alignment horizontal="right" vertical="center"/>
    </xf>
    <xf numFmtId="167" fontId="114" fillId="0" borderId="70" xfId="500" applyNumberFormat="1" applyFont="1" applyFill="1" applyBorder="1" applyAlignment="1">
      <alignment horizontal="left" vertical="center"/>
    </xf>
    <xf numFmtId="167" fontId="114" fillId="0" borderId="43" xfId="500" applyNumberFormat="1" applyFont="1" applyFill="1" applyBorder="1" applyAlignment="1">
      <alignment horizontal="left" vertical="center"/>
    </xf>
    <xf numFmtId="178" fontId="114" fillId="0" borderId="23" xfId="456" applyNumberFormat="1" applyFont="1" applyFill="1" applyBorder="1" applyAlignment="1">
      <alignment horizontal="right" vertical="center"/>
    </xf>
    <xf numFmtId="3" fontId="57" fillId="0" borderId="27" xfId="449" applyNumberFormat="1" applyFont="1" applyBorder="1" applyAlignment="1">
      <alignment horizontal="centerContinuous" vertical="top"/>
    </xf>
    <xf numFmtId="3" fontId="57" fillId="0" borderId="29" xfId="449" applyNumberFormat="1" applyFont="1" applyBorder="1" applyAlignment="1">
      <alignment horizontal="center" vertical="top"/>
    </xf>
    <xf numFmtId="3" fontId="57" fillId="0" borderId="28" xfId="449" applyNumberFormat="1" applyFont="1" applyBorder="1" applyAlignment="1">
      <alignment horizontal="center"/>
    </xf>
    <xf numFmtId="3" fontId="57" fillId="0" borderId="46" xfId="449" applyNumberFormat="1" applyFont="1" applyBorder="1" applyAlignment="1">
      <alignment horizontal="center"/>
    </xf>
    <xf numFmtId="3" fontId="57" fillId="0" borderId="28" xfId="449" applyNumberFormat="1" applyFont="1" applyBorder="1" applyAlignment="1">
      <alignment horizontal="center" vertical="top"/>
    </xf>
    <xf numFmtId="3" fontId="57" fillId="0" borderId="28" xfId="449" applyNumberFormat="1" applyFont="1" applyBorder="1" applyAlignment="1">
      <alignment horizontal="center" vertical="center"/>
    </xf>
    <xf numFmtId="0" fontId="43" fillId="25" borderId="0" xfId="449" applyFont="1" applyFill="1" applyAlignment="1">
      <alignment vertical="center"/>
    </xf>
    <xf numFmtId="0" fontId="59" fillId="0" borderId="43" xfId="449" quotePrefix="1" applyFont="1" applyBorder="1" applyAlignment="1">
      <alignment horizontal="center"/>
    </xf>
    <xf numFmtId="3" fontId="59" fillId="0" borderId="46" xfId="449" quotePrefix="1" applyNumberFormat="1" applyFont="1" applyBorder="1" applyAlignment="1">
      <alignment horizontal="center"/>
    </xf>
    <xf numFmtId="0" fontId="59" fillId="0" borderId="23" xfId="449" quotePrefix="1" applyFont="1" applyBorder="1" applyAlignment="1">
      <alignment horizontal="center"/>
    </xf>
    <xf numFmtId="3" fontId="59" fillId="0" borderId="27" xfId="449" quotePrefix="1" applyNumberFormat="1" applyFont="1" applyBorder="1" applyAlignment="1">
      <alignment horizontal="center"/>
    </xf>
    <xf numFmtId="3" fontId="59" fillId="0" borderId="28" xfId="449" quotePrefix="1" applyNumberFormat="1" applyFont="1" applyBorder="1" applyAlignment="1">
      <alignment horizontal="center"/>
    </xf>
    <xf numFmtId="0" fontId="108" fillId="25" borderId="18" xfId="456" applyFont="1" applyFill="1" applyBorder="1" applyAlignment="1"/>
    <xf numFmtId="167" fontId="55" fillId="0" borderId="18" xfId="339" applyNumberFormat="1" applyFont="1" applyFill="1" applyBorder="1" applyAlignment="1" applyProtection="1">
      <alignment horizontal="right"/>
    </xf>
    <xf numFmtId="167" fontId="55" fillId="0" borderId="22" xfId="456" applyNumberFormat="1" applyFont="1" applyFill="1" applyBorder="1" applyProtection="1"/>
    <xf numFmtId="0" fontId="108" fillId="25" borderId="36" xfId="456" applyFont="1" applyFill="1" applyBorder="1" applyAlignment="1"/>
    <xf numFmtId="9" fontId="43" fillId="0" borderId="0" xfId="503" applyFont="1"/>
    <xf numFmtId="167" fontId="114" fillId="0" borderId="80" xfId="500" applyNumberFormat="1" applyFont="1" applyFill="1" applyBorder="1" applyAlignment="1">
      <alignment vertical="center" wrapText="1"/>
    </xf>
    <xf numFmtId="166" fontId="121" fillId="0" borderId="75" xfId="501" applyNumberFormat="1" applyFont="1" applyFill="1" applyBorder="1" applyAlignment="1">
      <alignment horizontal="right" vertical="center"/>
    </xf>
    <xf numFmtId="178" fontId="121" fillId="0" borderId="70" xfId="453" applyNumberFormat="1" applyFont="1" applyFill="1" applyBorder="1" applyAlignment="1">
      <alignment horizontal="right" vertical="center"/>
    </xf>
    <xf numFmtId="0" fontId="87" fillId="0" borderId="0" xfId="0" applyFont="1" applyAlignment="1">
      <alignment horizontal="center" vertical="center" wrapText="1"/>
    </xf>
    <xf numFmtId="0" fontId="87" fillId="25" borderId="0" xfId="0" applyFont="1" applyFill="1" applyAlignment="1">
      <alignment horizontal="center" vertical="center" wrapText="1"/>
    </xf>
    <xf numFmtId="0" fontId="88" fillId="0" borderId="0" xfId="0" applyFont="1" applyAlignment="1">
      <alignment horizontal="center"/>
    </xf>
    <xf numFmtId="165" fontId="54" fillId="0" borderId="0" xfId="451" applyFont="1" applyAlignment="1">
      <alignment horizontal="center"/>
    </xf>
    <xf numFmtId="165" fontId="60" fillId="0" borderId="0" xfId="340" quotePrefix="1" applyFont="1" applyAlignment="1">
      <alignment vertical="top"/>
    </xf>
    <xf numFmtId="0" fontId="43" fillId="0" borderId="0" xfId="0" applyFont="1" applyAlignment="1"/>
    <xf numFmtId="165" fontId="43" fillId="25" borderId="0" xfId="340" quotePrefix="1" applyFont="1" applyFill="1" applyAlignment="1"/>
    <xf numFmtId="0" fontId="43" fillId="25" borderId="0" xfId="0" applyFont="1" applyFill="1" applyAlignment="1"/>
    <xf numFmtId="3" fontId="57" fillId="0" borderId="10" xfId="449" applyNumberFormat="1" applyFont="1" applyBorder="1" applyAlignment="1">
      <alignment horizontal="center"/>
    </xf>
    <xf numFmtId="3" fontId="57" fillId="0" borderId="14" xfId="449" applyNumberFormat="1" applyFont="1" applyBorder="1" applyAlignment="1">
      <alignment horizontal="center"/>
    </xf>
    <xf numFmtId="3" fontId="57" fillId="0" borderId="36" xfId="449" applyNumberFormat="1" applyFont="1" applyBorder="1" applyAlignment="1">
      <alignment horizontal="center"/>
    </xf>
    <xf numFmtId="3" fontId="57" fillId="0" borderId="37" xfId="449" applyNumberFormat="1" applyFont="1" applyBorder="1" applyAlignment="1">
      <alignment horizontal="center"/>
    </xf>
    <xf numFmtId="3" fontId="59" fillId="0" borderId="27" xfId="449" quotePrefix="1" applyNumberFormat="1" applyFont="1" applyBorder="1" applyAlignment="1">
      <alignment horizontal="center"/>
    </xf>
    <xf numFmtId="3" fontId="59" fillId="0" borderId="46" xfId="449" quotePrefix="1" applyNumberFormat="1" applyFont="1" applyBorder="1" applyAlignment="1">
      <alignment horizontal="center"/>
    </xf>
    <xf numFmtId="0" fontId="57" fillId="0" borderId="15" xfId="449" applyFont="1" applyBorder="1" applyAlignment="1">
      <alignment horizontal="center" vertical="top" wrapText="1"/>
    </xf>
    <xf numFmtId="0" fontId="57" fillId="0" borderId="20" xfId="449" applyFont="1" applyBorder="1" applyAlignment="1">
      <alignment horizontal="center" vertical="top"/>
    </xf>
    <xf numFmtId="0" fontId="57" fillId="0" borderId="23" xfId="449" applyFont="1" applyBorder="1" applyAlignment="1">
      <alignment horizontal="center" vertical="top"/>
    </xf>
    <xf numFmtId="0" fontId="57" fillId="0" borderId="20" xfId="449" applyFont="1" applyBorder="1" applyAlignment="1">
      <alignment horizontal="center" vertical="top" wrapText="1"/>
    </xf>
    <xf numFmtId="0" fontId="57" fillId="0" borderId="23" xfId="449" applyFont="1" applyBorder="1" applyAlignment="1">
      <alignment horizontal="center" vertical="top" wrapText="1"/>
    </xf>
    <xf numFmtId="0" fontId="43" fillId="0" borderId="0" xfId="456" applyFont="1" applyAlignment="1"/>
    <xf numFmtId="165" fontId="57" fillId="0" borderId="55" xfId="339" applyFont="1" applyBorder="1" applyAlignment="1" applyProtection="1">
      <alignment horizontal="center" vertical="center"/>
    </xf>
    <xf numFmtId="165" fontId="57" fillId="0" borderId="12" xfId="339" applyFont="1" applyBorder="1" applyAlignment="1" applyProtection="1">
      <alignment horizontal="center" vertical="center"/>
    </xf>
    <xf numFmtId="165" fontId="57" fillId="0" borderId="44" xfId="339" applyFont="1" applyBorder="1" applyAlignment="1" applyProtection="1">
      <alignment horizontal="center" vertical="center"/>
    </xf>
    <xf numFmtId="165" fontId="57" fillId="0" borderId="43" xfId="339" applyFont="1" applyBorder="1" applyAlignment="1" applyProtection="1">
      <alignment horizontal="center" vertical="center"/>
    </xf>
    <xf numFmtId="165" fontId="57" fillId="0" borderId="15" xfId="339" applyFont="1" applyBorder="1" applyAlignment="1" applyProtection="1">
      <alignment horizontal="center" vertical="center"/>
    </xf>
    <xf numFmtId="165" fontId="57" fillId="0" borderId="28" xfId="339" applyFont="1" applyBorder="1" applyAlignment="1" applyProtection="1">
      <alignment horizontal="center" vertical="center"/>
    </xf>
    <xf numFmtId="165" fontId="57" fillId="0" borderId="46" xfId="339" applyFont="1" applyBorder="1" applyAlignment="1" applyProtection="1">
      <alignment horizontal="center" vertical="center"/>
    </xf>
    <xf numFmtId="165" fontId="57" fillId="0" borderId="43" xfId="339" applyFont="1" applyBorder="1" applyAlignment="1" applyProtection="1">
      <alignment horizontal="center" wrapText="1"/>
    </xf>
    <xf numFmtId="165" fontId="57" fillId="0" borderId="43" xfId="339" applyFont="1" applyBorder="1" applyAlignment="1" applyProtection="1">
      <alignment horizontal="center"/>
    </xf>
    <xf numFmtId="165" fontId="59" fillId="25" borderId="97" xfId="339" applyFont="1" applyFill="1" applyBorder="1" applyAlignment="1" applyProtection="1">
      <alignment horizontal="center" vertical="center"/>
    </xf>
    <xf numFmtId="165" fontId="59" fillId="25" borderId="35" xfId="339" applyFont="1" applyFill="1" applyBorder="1" applyAlignment="1" applyProtection="1">
      <alignment horizontal="center" vertical="center"/>
    </xf>
    <xf numFmtId="165" fontId="59" fillId="0" borderId="18" xfId="339" applyFont="1" applyBorder="1" applyAlignment="1" applyProtection="1">
      <alignment horizontal="center" vertical="center"/>
    </xf>
    <xf numFmtId="165" fontId="59" fillId="0" borderId="35" xfId="339" applyFont="1" applyBorder="1" applyAlignment="1" applyProtection="1">
      <alignment horizontal="center" vertical="center"/>
    </xf>
    <xf numFmtId="0" fontId="54" fillId="0" borderId="0" xfId="313" applyFont="1" applyFill="1" applyAlignment="1">
      <alignment horizontal="center"/>
    </xf>
    <xf numFmtId="0" fontId="54" fillId="0" borderId="27" xfId="313" applyFont="1" applyFill="1" applyBorder="1" applyAlignment="1">
      <alignment horizontal="center" vertical="center"/>
    </xf>
    <xf numFmtId="0" fontId="54" fillId="0" borderId="28" xfId="313" applyFont="1" applyFill="1" applyBorder="1" applyAlignment="1">
      <alignment horizontal="center" vertical="center"/>
    </xf>
    <xf numFmtId="0" fontId="54" fillId="0" borderId="46" xfId="313" applyFont="1" applyFill="1" applyBorder="1" applyAlignment="1">
      <alignment horizontal="center" vertical="center"/>
    </xf>
    <xf numFmtId="0" fontId="54" fillId="0" borderId="10" xfId="313" applyFont="1" applyFill="1" applyBorder="1" applyAlignment="1">
      <alignment horizontal="center" vertical="center"/>
    </xf>
    <xf numFmtId="0" fontId="54" fillId="0" borderId="11" xfId="313" applyFont="1" applyFill="1" applyBorder="1" applyAlignment="1">
      <alignment horizontal="center" vertical="center"/>
    </xf>
    <xf numFmtId="0" fontId="54" fillId="0" borderId="14" xfId="313" applyFont="1" applyFill="1" applyBorder="1" applyAlignment="1">
      <alignment horizontal="center" vertical="center"/>
    </xf>
    <xf numFmtId="165" fontId="54" fillId="0" borderId="0" xfId="340" applyFont="1" applyAlignment="1" applyProtection="1">
      <alignment horizontal="center"/>
    </xf>
    <xf numFmtId="165" fontId="57" fillId="0" borderId="10" xfId="340" applyFont="1" applyBorder="1" applyAlignment="1" applyProtection="1">
      <alignment horizontal="center" vertical="center"/>
    </xf>
    <xf numFmtId="0" fontId="0" fillId="0" borderId="18" xfId="0" applyBorder="1" applyAlignment="1">
      <alignment vertical="center"/>
    </xf>
    <xf numFmtId="0" fontId="0" fillId="0" borderId="36" xfId="0" applyBorder="1" applyAlignment="1">
      <alignment vertical="center"/>
    </xf>
    <xf numFmtId="0" fontId="128" fillId="0" borderId="0" xfId="0" applyFont="1" applyAlignment="1" applyProtection="1">
      <alignment horizontal="center"/>
      <protection locked="0" hidden="1"/>
    </xf>
    <xf numFmtId="0" fontId="132" fillId="0" borderId="27" xfId="0" applyFont="1" applyBorder="1" applyAlignment="1" applyProtection="1">
      <alignment horizontal="center"/>
      <protection locked="0" hidden="1"/>
    </xf>
    <xf numFmtId="0" fontId="132" fillId="0" borderId="28" xfId="0" applyFont="1" applyBorder="1" applyAlignment="1" applyProtection="1">
      <alignment horizontal="center"/>
      <protection locked="0" hidden="1"/>
    </xf>
    <xf numFmtId="0" fontId="131" fillId="0" borderId="27" xfId="0" applyFont="1" applyBorder="1" applyAlignment="1" applyProtection="1">
      <alignment horizontal="center" vertical="center"/>
      <protection locked="0" hidden="1"/>
    </xf>
    <xf numFmtId="0" fontId="131" fillId="0" borderId="28" xfId="0" applyFont="1" applyBorder="1" applyAlignment="1" applyProtection="1">
      <alignment horizontal="center" vertical="center"/>
      <protection locked="0" hidden="1"/>
    </xf>
    <xf numFmtId="0" fontId="135" fillId="0" borderId="0" xfId="317" applyFont="1" applyFill="1" applyBorder="1" applyAlignment="1">
      <alignment horizontal="left" wrapText="1"/>
    </xf>
    <xf numFmtId="20" fontId="128" fillId="0" borderId="43" xfId="0" quotePrefix="1" applyNumberFormat="1" applyFont="1" applyBorder="1" applyAlignment="1" applyProtection="1">
      <alignment horizontal="center" vertical="center"/>
      <protection locked="0" hidden="1"/>
    </xf>
    <xf numFmtId="0" fontId="128" fillId="0" borderId="43" xfId="0" quotePrefix="1" applyFont="1" applyBorder="1" applyAlignment="1" applyProtection="1">
      <alignment horizontal="center" vertical="center"/>
      <protection locked="0" hidden="1"/>
    </xf>
    <xf numFmtId="0" fontId="60" fillId="25" borderId="11" xfId="0" applyFont="1" applyFill="1" applyBorder="1" applyAlignment="1" applyProtection="1">
      <alignment horizontal="left"/>
      <protection locked="0" hidden="1"/>
    </xf>
    <xf numFmtId="0" fontId="127" fillId="25" borderId="11" xfId="0" applyFont="1" applyFill="1" applyBorder="1" applyAlignment="1" applyProtection="1">
      <alignment horizontal="left"/>
      <protection locked="0" hidden="1"/>
    </xf>
    <xf numFmtId="0" fontId="127" fillId="25" borderId="0" xfId="0" applyFont="1" applyFill="1" applyBorder="1" applyAlignment="1" applyProtection="1">
      <alignment horizontal="left"/>
      <protection locked="0" hidden="1"/>
    </xf>
    <xf numFmtId="0" fontId="63" fillId="0" borderId="50" xfId="343" applyFont="1" applyFill="1" applyBorder="1" applyAlignment="1">
      <alignment horizontal="center" vertical="center"/>
    </xf>
    <xf numFmtId="0" fontId="63" fillId="0" borderId="52" xfId="343" applyFont="1" applyFill="1" applyBorder="1" applyAlignment="1">
      <alignment horizontal="center" vertical="center"/>
    </xf>
    <xf numFmtId="0" fontId="67" fillId="0" borderId="0" xfId="0" applyFont="1" applyFill="1" applyAlignment="1">
      <alignment vertical="center"/>
    </xf>
    <xf numFmtId="165" fontId="60" fillId="0" borderId="0" xfId="340" quotePrefix="1" applyFont="1" applyAlignment="1"/>
    <xf numFmtId="0" fontId="60" fillId="0" borderId="0" xfId="0" applyFont="1" applyAlignment="1"/>
    <xf numFmtId="0" fontId="69" fillId="0" borderId="0" xfId="0" applyFont="1"/>
    <xf numFmtId="0" fontId="101" fillId="24" borderId="0" xfId="299" applyFont="1" applyFill="1" applyBorder="1" applyAlignment="1">
      <alignment horizontal="left" vertical="top" wrapText="1"/>
    </xf>
    <xf numFmtId="165" fontId="64" fillId="25" borderId="18" xfId="483" applyNumberFormat="1" applyFont="1" applyFill="1" applyBorder="1" applyAlignment="1" applyProtection="1">
      <alignment horizontal="center" vertical="center"/>
    </xf>
    <xf numFmtId="165" fontId="64" fillId="25" borderId="0" xfId="483" applyNumberFormat="1" applyFont="1" applyFill="1" applyBorder="1" applyAlignment="1" applyProtection="1">
      <alignment horizontal="center" vertical="center"/>
    </xf>
    <xf numFmtId="165" fontId="64" fillId="25" borderId="35" xfId="483" applyNumberFormat="1" applyFont="1" applyFill="1" applyBorder="1" applyAlignment="1" applyProtection="1">
      <alignment horizontal="center" vertical="center"/>
    </xf>
    <xf numFmtId="165" fontId="54" fillId="25" borderId="0" xfId="483" applyNumberFormat="1" applyFont="1" applyFill="1" applyAlignment="1">
      <alignment horizontal="left"/>
    </xf>
    <xf numFmtId="165" fontId="54" fillId="25" borderId="10" xfId="483" applyNumberFormat="1" applyFont="1" applyFill="1" applyBorder="1" applyAlignment="1" applyProtection="1">
      <alignment horizontal="center" vertical="top"/>
    </xf>
    <xf numFmtId="165" fontId="54" fillId="25" borderId="11" xfId="483" applyNumberFormat="1" applyFont="1" applyFill="1" applyBorder="1" applyAlignment="1" applyProtection="1">
      <alignment horizontal="center" vertical="top"/>
    </xf>
    <xf numFmtId="165" fontId="54" fillId="25" borderId="14" xfId="483" applyNumberFormat="1" applyFont="1" applyFill="1" applyBorder="1" applyAlignment="1" applyProtection="1">
      <alignment horizontal="center" vertical="top"/>
    </xf>
    <xf numFmtId="165" fontId="54" fillId="25" borderId="10" xfId="483" applyNumberFormat="1" applyFont="1" applyFill="1" applyBorder="1" applyAlignment="1">
      <alignment horizontal="center" vertical="top"/>
    </xf>
    <xf numFmtId="165" fontId="54" fillId="25" borderId="14" xfId="483" applyNumberFormat="1" applyFont="1" applyFill="1" applyBorder="1" applyAlignment="1">
      <alignment horizontal="center" vertical="top"/>
    </xf>
    <xf numFmtId="165" fontId="64" fillId="25" borderId="36" xfId="483" applyNumberFormat="1" applyFont="1" applyFill="1" applyBorder="1" applyAlignment="1" applyProtection="1">
      <alignment horizontal="center"/>
      <protection locked="0"/>
    </xf>
    <xf numFmtId="165" fontId="64" fillId="25" borderId="29" xfId="483" applyNumberFormat="1" applyFont="1" applyFill="1" applyBorder="1" applyAlignment="1" applyProtection="1">
      <alignment horizontal="center"/>
      <protection locked="0"/>
    </xf>
    <xf numFmtId="165" fontId="64" fillId="25" borderId="37" xfId="483" applyNumberFormat="1" applyFont="1" applyFill="1" applyBorder="1" applyAlignment="1" applyProtection="1">
      <alignment horizontal="center"/>
      <protection locked="0"/>
    </xf>
    <xf numFmtId="165" fontId="54" fillId="0" borderId="10" xfId="484" applyNumberFormat="1" applyFont="1" applyBorder="1" applyAlignment="1" applyProtection="1">
      <alignment horizontal="center" vertical="top"/>
    </xf>
    <xf numFmtId="165" fontId="54" fillId="0" borderId="11" xfId="484" applyNumberFormat="1" applyFont="1" applyBorder="1" applyAlignment="1" applyProtection="1">
      <alignment horizontal="center" vertical="top"/>
    </xf>
    <xf numFmtId="165" fontId="54" fillId="0" borderId="14" xfId="484" applyNumberFormat="1" applyFont="1" applyBorder="1" applyAlignment="1" applyProtection="1">
      <alignment horizontal="center" vertical="top"/>
    </xf>
    <xf numFmtId="165" fontId="54" fillId="0" borderId="10" xfId="484" applyNumberFormat="1" applyFont="1" applyBorder="1" applyAlignment="1">
      <alignment horizontal="center" vertical="top"/>
    </xf>
    <xf numFmtId="165" fontId="54" fillId="0" borderId="14" xfId="484" applyNumberFormat="1" applyFont="1" applyBorder="1" applyAlignment="1">
      <alignment horizontal="center" vertical="top"/>
    </xf>
    <xf numFmtId="165" fontId="64" fillId="25" borderId="18" xfId="310" applyNumberFormat="1" applyFont="1" applyFill="1" applyBorder="1" applyAlignment="1" applyProtection="1">
      <alignment horizontal="center"/>
    </xf>
    <xf numFmtId="165" fontId="64" fillId="25" borderId="0" xfId="310" applyNumberFormat="1" applyFont="1" applyFill="1" applyBorder="1" applyAlignment="1" applyProtection="1">
      <alignment horizontal="center"/>
    </xf>
    <xf numFmtId="165" fontId="64" fillId="25" borderId="35" xfId="310" applyNumberFormat="1" applyFont="1" applyFill="1" applyBorder="1" applyAlignment="1" applyProtection="1">
      <alignment horizontal="center"/>
    </xf>
    <xf numFmtId="165" fontId="94" fillId="25" borderId="0" xfId="310" applyNumberFormat="1" applyFont="1" applyFill="1" applyAlignment="1">
      <alignment horizontal="left"/>
    </xf>
    <xf numFmtId="165" fontId="54" fillId="25" borderId="0" xfId="310" applyNumberFormat="1" applyFont="1" applyFill="1" applyAlignment="1">
      <alignment horizontal="left"/>
    </xf>
    <xf numFmtId="165" fontId="54" fillId="25" borderId="0" xfId="310" applyNumberFormat="1" applyFont="1" applyFill="1" applyAlignment="1" applyProtection="1">
      <alignment horizontal="center"/>
    </xf>
    <xf numFmtId="165" fontId="54" fillId="25" borderId="10" xfId="310" applyNumberFormat="1" applyFont="1" applyFill="1" applyBorder="1" applyAlignment="1" applyProtection="1">
      <alignment horizontal="center" vertical="top"/>
    </xf>
    <xf numFmtId="165" fontId="54" fillId="25" borderId="11" xfId="310" applyNumberFormat="1" applyFont="1" applyFill="1" applyBorder="1" applyAlignment="1" applyProtection="1">
      <alignment horizontal="center" vertical="top"/>
    </xf>
    <xf numFmtId="165" fontId="54" fillId="25" borderId="14" xfId="310" applyNumberFormat="1" applyFont="1" applyFill="1" applyBorder="1" applyAlignment="1" applyProtection="1">
      <alignment horizontal="center" vertical="top"/>
    </xf>
    <xf numFmtId="165" fontId="54" fillId="25" borderId="10" xfId="310" applyNumberFormat="1" applyFont="1" applyFill="1" applyBorder="1" applyAlignment="1">
      <alignment horizontal="center" vertical="top"/>
    </xf>
    <xf numFmtId="165" fontId="54" fillId="25" borderId="14" xfId="310" applyNumberFormat="1" applyFont="1" applyFill="1" applyBorder="1" applyAlignment="1">
      <alignment horizontal="center" vertical="top"/>
    </xf>
    <xf numFmtId="165" fontId="54" fillId="25" borderId="36" xfId="315" applyNumberFormat="1" applyFont="1" applyFill="1" applyBorder="1" applyAlignment="1">
      <alignment horizontal="center" vertical="top"/>
    </xf>
    <xf numFmtId="165" fontId="54" fillId="25" borderId="29" xfId="315" applyNumberFormat="1" applyFont="1" applyFill="1" applyBorder="1" applyAlignment="1">
      <alignment horizontal="center" vertical="top"/>
    </xf>
    <xf numFmtId="165" fontId="54" fillId="25" borderId="37" xfId="315" applyNumberFormat="1" applyFont="1" applyFill="1" applyBorder="1" applyAlignment="1">
      <alignment horizontal="center" vertical="top"/>
    </xf>
    <xf numFmtId="165" fontId="64" fillId="25" borderId="18" xfId="315" applyNumberFormat="1" applyFont="1" applyFill="1" applyBorder="1" applyAlignment="1" applyProtection="1">
      <alignment horizontal="center"/>
    </xf>
    <xf numFmtId="165" fontId="64" fillId="25" borderId="0" xfId="315" applyNumberFormat="1" applyFont="1" applyFill="1" applyBorder="1" applyAlignment="1" applyProtection="1">
      <alignment horizontal="center"/>
    </xf>
    <xf numFmtId="165" fontId="64" fillId="25" borderId="35" xfId="315" applyNumberFormat="1" applyFont="1" applyFill="1" applyBorder="1" applyAlignment="1" applyProtection="1">
      <alignment horizontal="center"/>
    </xf>
    <xf numFmtId="165" fontId="60" fillId="25" borderId="0" xfId="315" applyNumberFormat="1" applyFont="1" applyFill="1" applyAlignment="1">
      <alignment horizontal="left"/>
    </xf>
    <xf numFmtId="165" fontId="54" fillId="25" borderId="0" xfId="315" applyNumberFormat="1" applyFont="1" applyFill="1" applyAlignment="1">
      <alignment horizontal="left"/>
    </xf>
    <xf numFmtId="165" fontId="54" fillId="25" borderId="0" xfId="315" applyNumberFormat="1" applyFont="1" applyFill="1" applyAlignment="1" applyProtection="1">
      <alignment horizontal="center"/>
    </xf>
    <xf numFmtId="165" fontId="54" fillId="25" borderId="10" xfId="315" applyNumberFormat="1" applyFont="1" applyFill="1" applyBorder="1" applyAlignment="1" applyProtection="1">
      <alignment horizontal="center" vertical="top"/>
    </xf>
    <xf numFmtId="165" fontId="54" fillId="25" borderId="11" xfId="315" applyNumberFormat="1" applyFont="1" applyFill="1" applyBorder="1" applyAlignment="1" applyProtection="1">
      <alignment horizontal="center" vertical="top"/>
    </xf>
    <xf numFmtId="165" fontId="54" fillId="25" borderId="14" xfId="315" applyNumberFormat="1" applyFont="1" applyFill="1" applyBorder="1" applyAlignment="1" applyProtection="1">
      <alignment horizontal="center" vertical="top"/>
    </xf>
    <xf numFmtId="165" fontId="54" fillId="25" borderId="10" xfId="315" applyNumberFormat="1" applyFont="1" applyFill="1" applyBorder="1" applyAlignment="1">
      <alignment horizontal="center" vertical="top"/>
    </xf>
    <xf numFmtId="165" fontId="54" fillId="25" borderId="14" xfId="315" applyNumberFormat="1" applyFont="1" applyFill="1" applyBorder="1" applyAlignment="1">
      <alignment horizontal="center" vertical="top"/>
    </xf>
    <xf numFmtId="165" fontId="55" fillId="25" borderId="0" xfId="339" quotePrefix="1" applyFont="1" applyFill="1" applyBorder="1" applyAlignment="1" applyProtection="1">
      <alignment horizontal="left"/>
    </xf>
    <xf numFmtId="165" fontId="43" fillId="25" borderId="0" xfId="339" quotePrefix="1" applyFont="1" applyFill="1" applyBorder="1" applyAlignment="1" applyProtection="1">
      <alignment horizontal="left"/>
    </xf>
    <xf numFmtId="165" fontId="55" fillId="25" borderId="0" xfId="339" quotePrefix="1" applyFont="1" applyFill="1" applyBorder="1" applyAlignment="1" applyProtection="1">
      <alignment horizontal="left" vertical="center" wrapText="1"/>
    </xf>
    <xf numFmtId="165" fontId="60" fillId="25" borderId="0" xfId="339" quotePrefix="1" applyFont="1" applyFill="1" applyBorder="1" applyAlignment="1" applyProtection="1">
      <alignment horizontal="left" vertical="center" wrapText="1"/>
    </xf>
    <xf numFmtId="165" fontId="54" fillId="0" borderId="19" xfId="467" quotePrefix="1" applyFont="1" applyBorder="1" applyAlignment="1" applyProtection="1">
      <alignment horizontal="left"/>
    </xf>
    <xf numFmtId="165" fontId="54" fillId="0" borderId="0" xfId="467" quotePrefix="1" applyFont="1" applyBorder="1" applyAlignment="1" applyProtection="1">
      <alignment horizontal="left"/>
    </xf>
    <xf numFmtId="165" fontId="54" fillId="0" borderId="0" xfId="466" applyFont="1" applyAlignment="1">
      <alignment horizontal="left"/>
    </xf>
    <xf numFmtId="165" fontId="54" fillId="0" borderId="0" xfId="467" applyFont="1" applyAlignment="1">
      <alignment horizontal="center"/>
    </xf>
    <xf numFmtId="165" fontId="59" fillId="0" borderId="55" xfId="467" applyFont="1" applyBorder="1" applyAlignment="1" applyProtection="1">
      <alignment horizontal="center" vertical="center"/>
    </xf>
    <xf numFmtId="165" fontId="59" fillId="0" borderId="60" xfId="467" applyFont="1" applyBorder="1" applyAlignment="1" applyProtection="1">
      <alignment horizontal="center" vertical="center"/>
    </xf>
    <xf numFmtId="165" fontId="54" fillId="0" borderId="13" xfId="467" quotePrefix="1" applyFont="1" applyBorder="1" applyAlignment="1" applyProtection="1">
      <alignment horizontal="left"/>
    </xf>
    <xf numFmtId="165" fontId="54" fillId="0" borderId="12" xfId="467" quotePrefix="1" applyFont="1" applyBorder="1" applyAlignment="1" applyProtection="1">
      <alignment horizontal="left"/>
    </xf>
    <xf numFmtId="165" fontId="55" fillId="0" borderId="61" xfId="467" applyFont="1" applyBorder="1" applyAlignment="1" applyProtection="1">
      <alignment horizontal="left"/>
    </xf>
    <xf numFmtId="165" fontId="55" fillId="0" borderId="29" xfId="467" quotePrefix="1" applyFont="1" applyBorder="1" applyAlignment="1" applyProtection="1">
      <alignment horizontal="left"/>
    </xf>
    <xf numFmtId="165" fontId="55" fillId="0" borderId="19" xfId="467" quotePrefix="1" applyFont="1" applyBorder="1" applyAlignment="1" applyProtection="1">
      <alignment horizontal="left"/>
    </xf>
    <xf numFmtId="165" fontId="55" fillId="0" borderId="0" xfId="467" quotePrefix="1" applyFont="1" applyBorder="1" applyAlignment="1" applyProtection="1">
      <alignment horizontal="left"/>
    </xf>
    <xf numFmtId="0" fontId="54" fillId="0" borderId="0" xfId="449" applyFont="1" applyAlignment="1">
      <alignment horizontal="center" vertical="center"/>
    </xf>
    <xf numFmtId="0" fontId="57" fillId="0" borderId="0" xfId="449" applyFont="1" applyAlignment="1">
      <alignment horizontal="center" vertical="center" wrapText="1"/>
    </xf>
    <xf numFmtId="3" fontId="54" fillId="0" borderId="10" xfId="449" applyNumberFormat="1" applyFont="1" applyBorder="1" applyAlignment="1">
      <alignment horizontal="center" vertical="center"/>
    </xf>
    <xf numFmtId="3" fontId="54" fillId="0" borderId="14" xfId="449" applyNumberFormat="1" applyFont="1" applyBorder="1" applyAlignment="1">
      <alignment horizontal="center" vertical="center"/>
    </xf>
    <xf numFmtId="3" fontId="54" fillId="0" borderId="18" xfId="449" applyNumberFormat="1" applyFont="1" applyBorder="1" applyAlignment="1">
      <alignment horizontal="center" vertical="center"/>
    </xf>
    <xf numFmtId="3" fontId="54" fillId="0" borderId="35" xfId="449" applyNumberFormat="1" applyFont="1" applyBorder="1" applyAlignment="1">
      <alignment horizontal="center" vertical="center"/>
    </xf>
    <xf numFmtId="3" fontId="54" fillId="0" borderId="36" xfId="449" applyNumberFormat="1" applyFont="1" applyBorder="1" applyAlignment="1">
      <alignment horizontal="center" vertical="center"/>
    </xf>
    <xf numFmtId="3" fontId="54" fillId="0" borderId="37" xfId="449" applyNumberFormat="1" applyFont="1" applyBorder="1" applyAlignment="1">
      <alignment horizontal="center" vertical="center"/>
    </xf>
    <xf numFmtId="3" fontId="59" fillId="0" borderId="27" xfId="449" quotePrefix="1" applyNumberFormat="1" applyFont="1" applyBorder="1" applyAlignment="1">
      <alignment horizontal="center" vertical="center"/>
    </xf>
    <xf numFmtId="3" fontId="59" fillId="0" borderId="14" xfId="449" quotePrefix="1" applyNumberFormat="1" applyFont="1" applyBorder="1" applyAlignment="1">
      <alignment horizontal="center" vertical="center"/>
    </xf>
    <xf numFmtId="3" fontId="54" fillId="0" borderId="0" xfId="452" applyNumberFormat="1" applyFont="1" applyAlignment="1">
      <alignment horizontal="right" vertical="top" wrapText="1"/>
    </xf>
    <xf numFmtId="3" fontId="54" fillId="0" borderId="29" xfId="452" applyNumberFormat="1" applyFont="1" applyBorder="1" applyAlignment="1">
      <alignment horizontal="right" vertical="top" wrapText="1"/>
    </xf>
    <xf numFmtId="0" fontId="85" fillId="25" borderId="15" xfId="452" applyFont="1" applyFill="1" applyBorder="1" applyAlignment="1">
      <alignment horizontal="center" vertical="center" wrapText="1"/>
    </xf>
    <xf numFmtId="0" fontId="85" fillId="25" borderId="23" xfId="452" applyFont="1" applyFill="1" applyBorder="1" applyAlignment="1">
      <alignment horizontal="center" vertical="center" wrapText="1"/>
    </xf>
    <xf numFmtId="3" fontId="54" fillId="25" borderId="15" xfId="452" applyNumberFormat="1" applyFont="1" applyFill="1" applyBorder="1" applyAlignment="1">
      <alignment horizontal="center" vertical="center" wrapText="1"/>
    </xf>
    <xf numFmtId="3" fontId="54" fillId="25" borderId="23" xfId="452" applyNumberFormat="1" applyFont="1" applyFill="1" applyBorder="1" applyAlignment="1">
      <alignment horizontal="center" vertical="center" wrapText="1"/>
    </xf>
    <xf numFmtId="0" fontId="85" fillId="24" borderId="0" xfId="452" applyFont="1" applyFill="1" applyBorder="1" applyAlignment="1">
      <alignment horizontal="center" vertical="center" wrapText="1"/>
    </xf>
    <xf numFmtId="0" fontId="116" fillId="0" borderId="0" xfId="500" applyFont="1" applyFill="1" applyBorder="1" applyAlignment="1">
      <alignment horizontal="center"/>
    </xf>
    <xf numFmtId="0" fontId="116" fillId="0" borderId="0" xfId="500" applyFont="1" applyFill="1" applyAlignment="1">
      <alignment horizontal="center"/>
    </xf>
    <xf numFmtId="0" fontId="117" fillId="0" borderId="0" xfId="500" applyFont="1" applyFill="1" applyAlignment="1">
      <alignment horizontal="center"/>
    </xf>
    <xf numFmtId="167" fontId="118" fillId="0" borderId="0" xfId="500" applyNumberFormat="1" applyFont="1" applyFill="1" applyBorder="1" applyAlignment="1">
      <alignment horizontal="center" vertical="center"/>
    </xf>
    <xf numFmtId="167" fontId="119" fillId="0" borderId="69" xfId="456" applyNumberFormat="1" applyFont="1" applyFill="1" applyBorder="1" applyAlignment="1">
      <alignment horizontal="center" vertical="center" wrapText="1"/>
    </xf>
    <xf numFmtId="167" fontId="119" fillId="0" borderId="72" xfId="456" applyNumberFormat="1" applyFont="1" applyFill="1" applyBorder="1" applyAlignment="1">
      <alignment horizontal="center" vertical="center" wrapText="1"/>
    </xf>
    <xf numFmtId="167" fontId="119" fillId="0" borderId="70" xfId="456" applyNumberFormat="1" applyFont="1" applyFill="1" applyBorder="1" applyAlignment="1">
      <alignment horizontal="center" vertical="center" wrapText="1"/>
    </xf>
    <xf numFmtId="167" fontId="119" fillId="0" borderId="43" xfId="456" applyNumberFormat="1" applyFont="1" applyFill="1" applyBorder="1" applyAlignment="1">
      <alignment horizontal="center" vertical="center" wrapText="1"/>
    </xf>
    <xf numFmtId="0" fontId="115" fillId="0" borderId="70" xfId="456" applyFont="1" applyFill="1" applyBorder="1" applyAlignment="1">
      <alignment horizontal="center"/>
    </xf>
    <xf numFmtId="4" fontId="119" fillId="0" borderId="70" xfId="456" applyNumberFormat="1" applyFont="1" applyFill="1" applyBorder="1" applyAlignment="1">
      <alignment horizontal="center" vertical="center"/>
    </xf>
    <xf numFmtId="4" fontId="115" fillId="0" borderId="70" xfId="456" applyNumberFormat="1" applyFont="1" applyFill="1" applyBorder="1" applyAlignment="1">
      <alignment horizontal="center" vertical="center"/>
    </xf>
    <xf numFmtId="41" fontId="119" fillId="0" borderId="70" xfId="456" applyNumberFormat="1" applyFont="1" applyFill="1" applyBorder="1" applyAlignment="1">
      <alignment horizontal="center" vertical="center"/>
    </xf>
    <xf numFmtId="41" fontId="115" fillId="0" borderId="70" xfId="456" applyNumberFormat="1" applyFont="1" applyFill="1" applyBorder="1" applyAlignment="1">
      <alignment horizontal="center" vertical="center"/>
    </xf>
    <xf numFmtId="43" fontId="119" fillId="0" borderId="70" xfId="456" applyNumberFormat="1" applyFont="1" applyFill="1" applyBorder="1" applyAlignment="1">
      <alignment horizontal="center" vertical="center"/>
    </xf>
    <xf numFmtId="43" fontId="119" fillId="0" borderId="71" xfId="456" applyNumberFormat="1" applyFont="1" applyFill="1" applyBorder="1" applyAlignment="1">
      <alignment horizontal="center" vertical="center"/>
    </xf>
    <xf numFmtId="167" fontId="114" fillId="0" borderId="69" xfId="500" quotePrefix="1" applyNumberFormat="1" applyFont="1" applyFill="1" applyBorder="1" applyAlignment="1">
      <alignment horizontal="center" vertical="center" wrapText="1"/>
    </xf>
    <xf numFmtId="167" fontId="114" fillId="0" borderId="89" xfId="500" quotePrefix="1" applyNumberFormat="1" applyFont="1" applyFill="1" applyBorder="1" applyAlignment="1">
      <alignment horizontal="center" vertical="center" wrapText="1"/>
    </xf>
    <xf numFmtId="167" fontId="114" fillId="0" borderId="70" xfId="500" applyNumberFormat="1" applyFont="1" applyFill="1" applyBorder="1" applyAlignment="1">
      <alignment horizontal="center" vertical="center" wrapText="1"/>
    </xf>
    <xf numFmtId="167" fontId="114" fillId="0" borderId="15" xfId="500" applyNumberFormat="1" applyFont="1" applyFill="1" applyBorder="1" applyAlignment="1">
      <alignment horizontal="center" vertical="center" wrapText="1"/>
    </xf>
    <xf numFmtId="0" fontId="114" fillId="0" borderId="70" xfId="500" applyFont="1" applyFill="1" applyBorder="1" applyAlignment="1">
      <alignment horizontal="left" vertical="center" wrapText="1"/>
    </xf>
    <xf numFmtId="0" fontId="114" fillId="0" borderId="15" xfId="500" applyFont="1" applyFill="1" applyBorder="1" applyAlignment="1">
      <alignment horizontal="left" vertical="center" wrapText="1"/>
    </xf>
    <xf numFmtId="179" fontId="114" fillId="0" borderId="70" xfId="500" applyNumberFormat="1" applyFont="1" applyFill="1" applyBorder="1" applyAlignment="1">
      <alignment horizontal="right" vertical="center"/>
    </xf>
    <xf numFmtId="179" fontId="114" fillId="0" borderId="15" xfId="500" applyNumberFormat="1" applyFont="1" applyFill="1" applyBorder="1" applyAlignment="1">
      <alignment horizontal="right" vertical="center"/>
    </xf>
    <xf numFmtId="178" fontId="114" fillId="0" borderId="70" xfId="456" applyNumberFormat="1" applyFont="1" applyFill="1" applyBorder="1" applyAlignment="1">
      <alignment horizontal="right" vertical="center"/>
    </xf>
    <xf numFmtId="178" fontId="114" fillId="0" borderId="15" xfId="456" applyNumberFormat="1" applyFont="1" applyFill="1" applyBorder="1" applyAlignment="1">
      <alignment horizontal="right" vertical="center"/>
    </xf>
    <xf numFmtId="43" fontId="114" fillId="0" borderId="70" xfId="456" applyNumberFormat="1" applyFont="1" applyFill="1" applyBorder="1" applyAlignment="1">
      <alignment vertical="center"/>
    </xf>
    <xf numFmtId="41" fontId="114" fillId="0" borderId="15" xfId="456" applyNumberFormat="1" applyFont="1" applyFill="1" applyBorder="1" applyAlignment="1">
      <alignment vertical="center"/>
    </xf>
    <xf numFmtId="167" fontId="114" fillId="0" borderId="72" xfId="500" quotePrefix="1" applyNumberFormat="1" applyFont="1" applyFill="1" applyBorder="1" applyAlignment="1">
      <alignment horizontal="center" vertical="center" wrapText="1"/>
    </xf>
    <xf numFmtId="167" fontId="114" fillId="0" borderId="43" xfId="500" applyNumberFormat="1" applyFont="1" applyFill="1" applyBorder="1" applyAlignment="1">
      <alignment horizontal="center" vertical="center" wrapText="1"/>
    </xf>
    <xf numFmtId="0" fontId="114" fillId="0" borderId="43" xfId="500" applyFont="1" applyFill="1" applyBorder="1" applyAlignment="1">
      <alignment horizontal="left" vertical="center" wrapText="1"/>
    </xf>
    <xf numFmtId="179" fontId="114" fillId="0" borderId="43" xfId="500" applyNumberFormat="1" applyFont="1" applyFill="1" applyBorder="1" applyAlignment="1">
      <alignment horizontal="right" vertical="center"/>
    </xf>
    <xf numFmtId="178" fontId="114" fillId="0" borderId="43" xfId="456" applyNumberFormat="1" applyFont="1" applyFill="1" applyBorder="1" applyAlignment="1">
      <alignment horizontal="right" vertical="center"/>
    </xf>
    <xf numFmtId="178" fontId="114" fillId="0" borderId="70" xfId="456" applyNumberFormat="1" applyFont="1" applyFill="1" applyBorder="1" applyAlignment="1">
      <alignment vertical="center"/>
    </xf>
    <xf numFmtId="178" fontId="114" fillId="0" borderId="43" xfId="456" applyNumberFormat="1" applyFont="1" applyFill="1" applyBorder="1" applyAlignment="1">
      <alignment vertical="center"/>
    </xf>
    <xf numFmtId="178" fontId="114" fillId="0" borderId="15" xfId="456" applyNumberFormat="1" applyFont="1" applyFill="1" applyBorder="1" applyAlignment="1">
      <alignment vertical="center"/>
    </xf>
    <xf numFmtId="167" fontId="114" fillId="0" borderId="69" xfId="500" quotePrefix="1" applyNumberFormat="1" applyFont="1" applyFill="1" applyBorder="1" applyAlignment="1">
      <alignment horizontal="center" vertical="center"/>
    </xf>
    <xf numFmtId="167" fontId="114" fillId="0" borderId="72" xfId="500" quotePrefix="1" applyNumberFormat="1" applyFont="1" applyFill="1" applyBorder="1" applyAlignment="1">
      <alignment horizontal="center" vertical="center"/>
    </xf>
    <xf numFmtId="167" fontId="114" fillId="0" borderId="74" xfId="500" quotePrefix="1" applyNumberFormat="1" applyFont="1" applyFill="1" applyBorder="1" applyAlignment="1">
      <alignment horizontal="center" vertical="center"/>
    </xf>
    <xf numFmtId="167" fontId="114" fillId="0" borderId="70" xfId="500" quotePrefix="1" applyNumberFormat="1" applyFont="1" applyFill="1" applyBorder="1" applyAlignment="1">
      <alignment horizontal="center" vertical="center"/>
    </xf>
    <xf numFmtId="167" fontId="114" fillId="0" borderId="43" xfId="500" quotePrefix="1" applyNumberFormat="1" applyFont="1" applyFill="1" applyBorder="1" applyAlignment="1">
      <alignment horizontal="center" vertical="center"/>
    </xf>
    <xf numFmtId="167" fontId="114" fillId="0" borderId="75" xfId="500" quotePrefix="1" applyNumberFormat="1" applyFont="1" applyFill="1" applyBorder="1" applyAlignment="1">
      <alignment horizontal="center" vertical="center"/>
    </xf>
    <xf numFmtId="167" fontId="114" fillId="0" borderId="70" xfId="500" applyNumberFormat="1" applyFont="1" applyFill="1" applyBorder="1" applyAlignment="1">
      <alignment horizontal="left" vertical="center" wrapText="1"/>
    </xf>
    <xf numFmtId="167" fontId="114" fillId="0" borderId="43" xfId="500" applyNumberFormat="1" applyFont="1" applyFill="1" applyBorder="1" applyAlignment="1">
      <alignment horizontal="left" vertical="center" wrapText="1"/>
    </xf>
    <xf numFmtId="167" fontId="114" fillId="0" borderId="75" xfId="500" applyNumberFormat="1" applyFont="1" applyFill="1" applyBorder="1" applyAlignment="1">
      <alignment horizontal="left" vertical="center" wrapText="1"/>
    </xf>
    <xf numFmtId="179" fontId="114" fillId="0" borderId="75" xfId="500" applyNumberFormat="1" applyFont="1" applyFill="1" applyBorder="1" applyAlignment="1">
      <alignment horizontal="right" vertical="center"/>
    </xf>
    <xf numFmtId="178" fontId="114" fillId="0" borderId="75" xfId="456" applyNumberFormat="1" applyFont="1" applyFill="1" applyBorder="1" applyAlignment="1">
      <alignment horizontal="right" vertical="center"/>
    </xf>
    <xf numFmtId="178" fontId="114" fillId="0" borderId="75" xfId="456" applyNumberFormat="1" applyFont="1" applyFill="1" applyBorder="1" applyAlignment="1">
      <alignment vertical="center"/>
    </xf>
    <xf numFmtId="167" fontId="114" fillId="0" borderId="89" xfId="500" quotePrefix="1" applyNumberFormat="1" applyFont="1" applyFill="1" applyBorder="1" applyAlignment="1">
      <alignment horizontal="center" vertical="center"/>
    </xf>
    <xf numFmtId="167" fontId="114" fillId="0" borderId="92" xfId="500" quotePrefix="1" applyNumberFormat="1" applyFont="1" applyFill="1" applyBorder="1" applyAlignment="1">
      <alignment horizontal="center" vertical="center" wrapText="1"/>
    </xf>
    <xf numFmtId="167" fontId="114" fillId="0" borderId="78" xfId="500" quotePrefix="1" applyNumberFormat="1" applyFont="1" applyFill="1" applyBorder="1" applyAlignment="1">
      <alignment horizontal="center" vertical="center" wrapText="1"/>
    </xf>
    <xf numFmtId="167" fontId="114" fillId="0" borderId="91" xfId="500" quotePrefix="1" applyNumberFormat="1" applyFont="1" applyFill="1" applyBorder="1" applyAlignment="1">
      <alignment horizontal="center" vertical="center" wrapText="1"/>
    </xf>
    <xf numFmtId="167" fontId="114" fillId="0" borderId="23" xfId="500" quotePrefix="1" applyNumberFormat="1" applyFont="1" applyFill="1" applyBorder="1" applyAlignment="1">
      <alignment horizontal="center" vertical="center"/>
    </xf>
    <xf numFmtId="167" fontId="114" fillId="0" borderId="23" xfId="500" applyNumberFormat="1" applyFont="1" applyFill="1" applyBorder="1" applyAlignment="1">
      <alignment horizontal="left" vertical="center" wrapText="1"/>
    </xf>
    <xf numFmtId="179" fontId="114" fillId="0" borderId="87" xfId="500" applyNumberFormat="1" applyFont="1" applyFill="1" applyBorder="1" applyAlignment="1">
      <alignment vertical="center"/>
    </xf>
    <xf numFmtId="179" fontId="114" fillId="0" borderId="20" xfId="500" applyNumberFormat="1" applyFont="1" applyFill="1" applyBorder="1" applyAlignment="1">
      <alignment vertical="center"/>
    </xf>
    <xf numFmtId="179" fontId="114" fillId="0" borderId="83" xfId="500" applyNumberFormat="1" applyFont="1" applyFill="1" applyBorder="1" applyAlignment="1">
      <alignment vertical="center"/>
    </xf>
    <xf numFmtId="178" fontId="114" fillId="0" borderId="87" xfId="456" applyNumberFormat="1" applyFont="1" applyFill="1" applyBorder="1" applyAlignment="1">
      <alignment vertical="center"/>
    </xf>
    <xf numFmtId="178" fontId="114" fillId="0" borderId="20" xfId="456" applyNumberFormat="1" applyFont="1" applyFill="1" applyBorder="1" applyAlignment="1">
      <alignment vertical="center"/>
    </xf>
    <xf numFmtId="178" fontId="114" fillId="0" borderId="83" xfId="456" applyNumberFormat="1" applyFont="1" applyFill="1" applyBorder="1" applyAlignment="1">
      <alignment vertical="center"/>
    </xf>
    <xf numFmtId="167" fontId="114" fillId="0" borderId="15" xfId="500" quotePrefix="1" applyNumberFormat="1" applyFont="1" applyFill="1" applyBorder="1" applyAlignment="1">
      <alignment horizontal="center" vertical="center"/>
    </xf>
    <xf numFmtId="167" fontId="114" fillId="0" borderId="15" xfId="500" applyNumberFormat="1" applyFont="1" applyFill="1" applyBorder="1" applyAlignment="1">
      <alignment horizontal="left" vertical="center" wrapText="1"/>
    </xf>
    <xf numFmtId="0" fontId="114" fillId="0" borderId="43" xfId="500" applyFont="1" applyFill="1" applyBorder="1" applyAlignment="1">
      <alignment horizontal="center"/>
    </xf>
    <xf numFmtId="167" fontId="114" fillId="0" borderId="92" xfId="500" quotePrefix="1" applyNumberFormat="1" applyFont="1" applyFill="1" applyBorder="1" applyAlignment="1">
      <alignment horizontal="center" vertical="center"/>
    </xf>
    <xf numFmtId="167" fontId="114" fillId="0" borderId="78" xfId="500" quotePrefix="1" applyNumberFormat="1" applyFont="1" applyFill="1" applyBorder="1" applyAlignment="1">
      <alignment horizontal="center" vertical="center"/>
    </xf>
    <xf numFmtId="167" fontId="114" fillId="0" borderId="91" xfId="500" quotePrefix="1" applyNumberFormat="1" applyFont="1" applyFill="1" applyBorder="1" applyAlignment="1">
      <alignment horizontal="center" vertical="center"/>
    </xf>
    <xf numFmtId="167" fontId="114" fillId="0" borderId="87" xfId="500" quotePrefix="1" applyNumberFormat="1" applyFont="1" applyFill="1" applyBorder="1" applyAlignment="1">
      <alignment horizontal="center" vertical="center"/>
    </xf>
    <xf numFmtId="167" fontId="114" fillId="0" borderId="20" xfId="500" quotePrefix="1" applyNumberFormat="1" applyFont="1" applyFill="1" applyBorder="1" applyAlignment="1">
      <alignment horizontal="center" vertical="center"/>
    </xf>
    <xf numFmtId="167" fontId="114" fillId="0" borderId="83" xfId="500" quotePrefix="1" applyNumberFormat="1" applyFont="1" applyFill="1" applyBorder="1" applyAlignment="1">
      <alignment horizontal="center" vertical="center"/>
    </xf>
    <xf numFmtId="167" fontId="114" fillId="0" borderId="87" xfId="500" applyNumberFormat="1" applyFont="1" applyFill="1" applyBorder="1" applyAlignment="1">
      <alignment horizontal="left" vertical="center" wrapText="1"/>
    </xf>
    <xf numFmtId="167" fontId="114" fillId="0" borderId="20" xfId="500" applyNumberFormat="1" applyFont="1" applyFill="1" applyBorder="1" applyAlignment="1">
      <alignment horizontal="left" vertical="center" wrapText="1"/>
    </xf>
    <xf numFmtId="167" fontId="114" fillId="0" borderId="83" xfId="500" applyNumberFormat="1" applyFont="1" applyFill="1" applyBorder="1" applyAlignment="1">
      <alignment horizontal="left" vertical="center" wrapText="1"/>
    </xf>
    <xf numFmtId="179" fontId="114" fillId="0" borderId="87" xfId="500" applyNumberFormat="1" applyFont="1" applyFill="1" applyBorder="1" applyAlignment="1">
      <alignment horizontal="right" vertical="center"/>
    </xf>
    <xf numFmtId="179" fontId="114" fillId="0" borderId="20" xfId="500" applyNumberFormat="1" applyFont="1" applyFill="1" applyBorder="1" applyAlignment="1">
      <alignment horizontal="right" vertical="center"/>
    </xf>
    <xf numFmtId="179" fontId="114" fillId="0" borderId="83" xfId="500" applyNumberFormat="1" applyFont="1" applyFill="1" applyBorder="1" applyAlignment="1">
      <alignment horizontal="right" vertical="center"/>
    </xf>
    <xf numFmtId="178" fontId="114" fillId="0" borderId="87" xfId="456" applyNumberFormat="1" applyFont="1" applyFill="1" applyBorder="1" applyAlignment="1">
      <alignment horizontal="right" vertical="center"/>
    </xf>
    <xf numFmtId="178" fontId="114" fillId="0" borderId="20" xfId="456" applyNumberFormat="1" applyFont="1" applyFill="1" applyBorder="1" applyAlignment="1">
      <alignment horizontal="right" vertical="center"/>
    </xf>
    <xf numFmtId="178" fontId="114" fillId="0" borderId="83" xfId="456" applyNumberFormat="1" applyFont="1" applyFill="1" applyBorder="1" applyAlignment="1">
      <alignment horizontal="right" vertical="center"/>
    </xf>
    <xf numFmtId="179" fontId="114" fillId="0" borderId="87" xfId="456" applyNumberFormat="1" applyFont="1" applyFill="1" applyBorder="1" applyAlignment="1">
      <alignment horizontal="right" vertical="center"/>
    </xf>
    <xf numFmtId="179" fontId="114" fillId="0" borderId="20" xfId="456" applyNumberFormat="1" applyFont="1" applyFill="1" applyBorder="1" applyAlignment="1">
      <alignment horizontal="right" vertical="center"/>
    </xf>
    <xf numFmtId="179" fontId="114" fillId="0" borderId="83" xfId="456" applyNumberFormat="1" applyFont="1" applyFill="1" applyBorder="1" applyAlignment="1">
      <alignment horizontal="right" vertical="center"/>
    </xf>
    <xf numFmtId="167" fontId="114" fillId="0" borderId="95" xfId="500" quotePrefix="1" applyNumberFormat="1" applyFont="1" applyFill="1" applyBorder="1" applyAlignment="1">
      <alignment horizontal="center" vertical="center"/>
    </xf>
    <xf numFmtId="167" fontId="114" fillId="0" borderId="70" xfId="500" applyNumberFormat="1" applyFont="1" applyFill="1" applyBorder="1" applyAlignment="1">
      <alignment horizontal="left" vertical="center"/>
    </xf>
    <xf numFmtId="167" fontId="114" fillId="0" borderId="23" xfId="500" applyNumberFormat="1" applyFont="1" applyFill="1" applyBorder="1" applyAlignment="1">
      <alignment horizontal="left" vertical="center"/>
    </xf>
    <xf numFmtId="167" fontId="114" fillId="0" borderId="43" xfId="500" applyNumberFormat="1" applyFont="1" applyFill="1" applyBorder="1" applyAlignment="1">
      <alignment horizontal="left" vertical="center"/>
    </xf>
    <xf numFmtId="179" fontId="114" fillId="0" borderId="23" xfId="500" applyNumberFormat="1" applyFont="1" applyFill="1" applyBorder="1" applyAlignment="1">
      <alignment horizontal="right" vertical="center"/>
    </xf>
    <xf numFmtId="178" fontId="114" fillId="0" borderId="23" xfId="456" applyNumberFormat="1" applyFont="1" applyFill="1" applyBorder="1" applyAlignment="1">
      <alignment horizontal="right" vertical="center"/>
    </xf>
    <xf numFmtId="167" fontId="114" fillId="0" borderId="87" xfId="500" applyNumberFormat="1" applyFont="1" applyFill="1" applyBorder="1" applyAlignment="1">
      <alignment horizontal="left" vertical="center"/>
    </xf>
    <xf numFmtId="167" fontId="114" fillId="0" borderId="20" xfId="500" applyNumberFormat="1" applyFont="1" applyFill="1" applyBorder="1" applyAlignment="1">
      <alignment horizontal="left" vertical="center"/>
    </xf>
    <xf numFmtId="167" fontId="114" fillId="0" borderId="15" xfId="500" applyNumberFormat="1" applyFont="1" applyFill="1" applyBorder="1" applyAlignment="1">
      <alignment horizontal="left" vertical="center"/>
    </xf>
    <xf numFmtId="167" fontId="114" fillId="0" borderId="83" xfId="500" applyNumberFormat="1" applyFont="1" applyFill="1" applyBorder="1" applyAlignment="1">
      <alignment horizontal="left" vertical="center"/>
    </xf>
    <xf numFmtId="167" fontId="114" fillId="0" borderId="75" xfId="500" applyNumberFormat="1" applyFont="1" applyFill="1" applyBorder="1" applyAlignment="1">
      <alignment horizontal="left" vertical="center"/>
    </xf>
    <xf numFmtId="0" fontId="114" fillId="0" borderId="87" xfId="500" applyFont="1" applyFill="1" applyBorder="1" applyAlignment="1">
      <alignment horizontal="left" vertical="center" wrapText="1"/>
    </xf>
    <xf numFmtId="0" fontId="114" fillId="0" borderId="83" xfId="500" applyFont="1" applyFill="1" applyBorder="1" applyAlignment="1">
      <alignment horizontal="left" vertical="center" wrapText="1"/>
    </xf>
    <xf numFmtId="179" fontId="114" fillId="0" borderId="70" xfId="456" applyNumberFormat="1" applyFont="1" applyFill="1" applyBorder="1" applyAlignment="1">
      <alignment vertical="center"/>
    </xf>
    <xf numFmtId="179" fontId="114" fillId="0" borderId="43" xfId="456" applyNumberFormat="1" applyFont="1" applyFill="1" applyBorder="1" applyAlignment="1">
      <alignment vertical="center"/>
    </xf>
    <xf numFmtId="179" fontId="114" fillId="0" borderId="75" xfId="456" applyNumberFormat="1" applyFont="1" applyFill="1" applyBorder="1" applyAlignment="1">
      <alignment vertical="center"/>
    </xf>
    <xf numFmtId="0" fontId="114" fillId="0" borderId="69" xfId="500" applyFont="1" applyFill="1" applyBorder="1" applyAlignment="1">
      <alignment horizontal="center" vertical="center"/>
    </xf>
    <xf numFmtId="0" fontId="114" fillId="0" borderId="74" xfId="500" applyFont="1" applyFill="1" applyBorder="1" applyAlignment="1">
      <alignment horizontal="center" vertical="center"/>
    </xf>
    <xf numFmtId="179" fontId="114" fillId="0" borderId="15" xfId="456" applyNumberFormat="1" applyFont="1" applyFill="1" applyBorder="1" applyAlignment="1">
      <alignment vertical="center"/>
    </xf>
    <xf numFmtId="0" fontId="114" fillId="0" borderId="70" xfId="500" quotePrefix="1" applyFont="1" applyFill="1" applyBorder="1" applyAlignment="1">
      <alignment horizontal="center" vertical="center"/>
    </xf>
    <xf numFmtId="0" fontId="114" fillId="0" borderId="15" xfId="500" quotePrefix="1" applyFont="1" applyFill="1" applyBorder="1" applyAlignment="1">
      <alignment horizontal="center" vertical="center"/>
    </xf>
    <xf numFmtId="17" fontId="114" fillId="0" borderId="92" xfId="500" quotePrefix="1" applyNumberFormat="1" applyFont="1" applyFill="1" applyBorder="1" applyAlignment="1">
      <alignment horizontal="center" vertical="center"/>
    </xf>
    <xf numFmtId="17" fontId="114" fillId="0" borderId="78" xfId="500" quotePrefix="1" applyNumberFormat="1" applyFont="1" applyFill="1" applyBorder="1" applyAlignment="1">
      <alignment horizontal="center" vertical="center"/>
    </xf>
    <xf numFmtId="17" fontId="114" fillId="0" borderId="91" xfId="500" quotePrefix="1" applyNumberFormat="1" applyFont="1" applyFill="1" applyBorder="1" applyAlignment="1">
      <alignment horizontal="center" vertical="center"/>
    </xf>
    <xf numFmtId="0" fontId="114" fillId="0" borderId="43" xfId="500" quotePrefix="1" applyFont="1" applyFill="1" applyBorder="1" applyAlignment="1">
      <alignment horizontal="center" vertical="center"/>
    </xf>
    <xf numFmtId="0" fontId="114" fillId="0" borderId="15" xfId="500" applyFont="1" applyFill="1" applyBorder="1" applyAlignment="1">
      <alignment vertical="center" wrapText="1"/>
    </xf>
    <xf numFmtId="0" fontId="114" fillId="0" borderId="83" xfId="500" applyFont="1" applyFill="1" applyBorder="1" applyAlignment="1">
      <alignment vertical="center" wrapText="1"/>
    </xf>
    <xf numFmtId="17" fontId="114" fillId="0" borderId="69" xfId="500" quotePrefix="1" applyNumberFormat="1" applyFont="1" applyFill="1" applyBorder="1" applyAlignment="1">
      <alignment horizontal="center" vertical="center"/>
    </xf>
    <xf numFmtId="17" fontId="114" fillId="0" borderId="89" xfId="500" quotePrefix="1" applyNumberFormat="1" applyFont="1" applyFill="1" applyBorder="1" applyAlignment="1">
      <alignment horizontal="center" vertical="center"/>
    </xf>
    <xf numFmtId="0" fontId="114" fillId="0" borderId="78" xfId="500" applyFont="1" applyFill="1" applyBorder="1" applyAlignment="1">
      <alignment horizontal="center" vertical="center"/>
    </xf>
    <xf numFmtId="0" fontId="114" fillId="0" borderId="91" xfId="500" applyFont="1" applyFill="1" applyBorder="1" applyAlignment="1">
      <alignment horizontal="center" vertical="center"/>
    </xf>
    <xf numFmtId="0" fontId="114" fillId="0" borderId="92" xfId="500" applyFont="1" applyFill="1" applyBorder="1" applyAlignment="1">
      <alignment horizontal="center" vertical="center"/>
    </xf>
    <xf numFmtId="179" fontId="114" fillId="0" borderId="87" xfId="456" applyNumberFormat="1" applyFont="1" applyFill="1" applyBorder="1" applyAlignment="1">
      <alignment vertical="center"/>
    </xf>
    <xf numFmtId="179" fontId="114" fillId="0" borderId="83" xfId="456" applyNumberFormat="1" applyFont="1" applyFill="1" applyBorder="1" applyAlignment="1">
      <alignment vertical="center"/>
    </xf>
    <xf numFmtId="49" fontId="114" fillId="0" borderId="69" xfId="500" applyNumberFormat="1" applyFont="1" applyFill="1" applyBorder="1" applyAlignment="1">
      <alignment horizontal="center" vertical="center"/>
    </xf>
    <xf numFmtId="49" fontId="114" fillId="0" borderId="72" xfId="500" applyNumberFormat="1" applyFont="1" applyFill="1" applyBorder="1" applyAlignment="1">
      <alignment horizontal="center" vertical="center"/>
    </xf>
    <xf numFmtId="49" fontId="114" fillId="0" borderId="74" xfId="500" applyNumberFormat="1" applyFont="1" applyFill="1" applyBorder="1" applyAlignment="1">
      <alignment horizontal="center" vertical="center"/>
    </xf>
    <xf numFmtId="0" fontId="114" fillId="0" borderId="89" xfId="500" applyFont="1" applyFill="1" applyBorder="1" applyAlignment="1">
      <alignment horizontal="center" vertical="center"/>
    </xf>
    <xf numFmtId="0" fontId="114" fillId="0" borderId="72" xfId="500" applyFont="1" applyFill="1" applyBorder="1" applyAlignment="1">
      <alignment horizontal="center" vertical="center"/>
    </xf>
    <xf numFmtId="0" fontId="114" fillId="0" borderId="43" xfId="500" applyFont="1" applyFill="1" applyBorder="1" applyAlignment="1">
      <alignment horizontal="left" vertical="center"/>
    </xf>
    <xf numFmtId="0" fontId="114" fillId="0" borderId="15" xfId="500" applyFont="1" applyFill="1" applyBorder="1" applyAlignment="1">
      <alignment horizontal="left" vertical="center"/>
    </xf>
    <xf numFmtId="49" fontId="114" fillId="0" borderId="69" xfId="500" quotePrefix="1" applyNumberFormat="1" applyFont="1" applyFill="1" applyBorder="1" applyAlignment="1">
      <alignment horizontal="center" vertical="center"/>
    </xf>
    <xf numFmtId="49" fontId="114" fillId="0" borderId="72" xfId="500" quotePrefix="1" applyNumberFormat="1" applyFont="1" applyFill="1" applyBorder="1" applyAlignment="1">
      <alignment horizontal="center" vertical="center"/>
    </xf>
    <xf numFmtId="49" fontId="114" fillId="0" borderId="89" xfId="500" quotePrefix="1" applyNumberFormat="1" applyFont="1" applyFill="1" applyBorder="1" applyAlignment="1">
      <alignment horizontal="center" vertical="center"/>
    </xf>
    <xf numFmtId="0" fontId="43" fillId="0" borderId="15" xfId="452" applyFont="1" applyFill="1" applyBorder="1" applyAlignment="1">
      <alignment horizontal="center" vertical="center" wrapText="1"/>
    </xf>
    <xf numFmtId="0" fontId="43" fillId="0" borderId="20" xfId="452" applyFont="1" applyFill="1" applyBorder="1" applyAlignment="1">
      <alignment horizontal="center" vertical="center" wrapText="1"/>
    </xf>
    <xf numFmtId="0" fontId="43" fillId="0" borderId="23" xfId="452" applyFont="1" applyFill="1" applyBorder="1" applyAlignment="1">
      <alignment horizontal="center" vertical="center" wrapText="1"/>
    </xf>
    <xf numFmtId="0" fontId="71" fillId="25" borderId="0" xfId="452" applyFont="1" applyFill="1" applyBorder="1" applyAlignment="1">
      <alignment horizontal="left"/>
    </xf>
    <xf numFmtId="0" fontId="78" fillId="25" borderId="0" xfId="452" applyFont="1" applyFill="1" applyBorder="1" applyAlignment="1">
      <alignment horizontal="center"/>
    </xf>
    <xf numFmtId="0" fontId="43" fillId="25" borderId="15" xfId="452" applyFont="1" applyFill="1" applyBorder="1" applyAlignment="1">
      <alignment horizontal="center" vertical="center"/>
    </xf>
    <xf numFmtId="0" fontId="43" fillId="25" borderId="20" xfId="452" applyFont="1" applyFill="1" applyBorder="1" applyAlignment="1">
      <alignment horizontal="center" vertical="center"/>
    </xf>
    <xf numFmtId="0" fontId="43" fillId="25" borderId="23" xfId="452" applyFont="1" applyFill="1" applyBorder="1" applyAlignment="1">
      <alignment horizontal="center" vertical="center"/>
    </xf>
    <xf numFmtId="0" fontId="43" fillId="25" borderId="27" xfId="452" applyFont="1" applyFill="1" applyBorder="1" applyAlignment="1">
      <alignment horizontal="center" vertical="center"/>
    </xf>
    <xf numFmtId="0" fontId="43" fillId="25" borderId="28" xfId="452" applyFont="1" applyFill="1" applyBorder="1" applyAlignment="1">
      <alignment horizontal="center" vertical="center"/>
    </xf>
    <xf numFmtId="0" fontId="43" fillId="0" borderId="43" xfId="452" applyFont="1" applyFill="1" applyBorder="1" applyAlignment="1">
      <alignment horizontal="center" vertical="center"/>
    </xf>
    <xf numFmtId="0" fontId="104" fillId="0" borderId="15" xfId="452" applyFont="1" applyFill="1" applyBorder="1" applyAlignment="1">
      <alignment horizontal="center" vertical="center" wrapText="1"/>
    </xf>
    <xf numFmtId="0" fontId="104" fillId="0" borderId="20" xfId="452" applyFont="1" applyFill="1" applyBorder="1" applyAlignment="1">
      <alignment horizontal="center" vertical="center" wrapText="1"/>
    </xf>
    <xf numFmtId="0" fontId="104" fillId="0" borderId="23" xfId="452" applyFont="1" applyFill="1" applyBorder="1" applyAlignment="1">
      <alignment horizontal="center" vertical="center" wrapText="1"/>
    </xf>
    <xf numFmtId="0" fontId="43" fillId="25" borderId="14" xfId="452" applyFont="1" applyFill="1" applyBorder="1" applyAlignment="1">
      <alignment horizontal="center" vertical="center"/>
    </xf>
    <xf numFmtId="0" fontId="43" fillId="25" borderId="35" xfId="452" applyFont="1" applyFill="1" applyBorder="1" applyAlignment="1">
      <alignment horizontal="center" vertical="center"/>
    </xf>
    <xf numFmtId="0" fontId="43" fillId="25" borderId="37" xfId="452" applyFont="1" applyFill="1" applyBorder="1" applyAlignment="1">
      <alignment horizontal="center" vertical="center"/>
    </xf>
    <xf numFmtId="0" fontId="43" fillId="0" borderId="15" xfId="452" applyFont="1" applyFill="1" applyBorder="1" applyAlignment="1">
      <alignment horizontal="center" vertical="center"/>
    </xf>
    <xf numFmtId="0" fontId="43" fillId="0" borderId="20" xfId="452" applyFont="1" applyFill="1" applyBorder="1" applyAlignment="1">
      <alignment horizontal="center" vertical="center"/>
    </xf>
    <xf numFmtId="0" fontId="43" fillId="0" borderId="23" xfId="452" applyFont="1" applyFill="1" applyBorder="1" applyAlignment="1">
      <alignment horizontal="center" vertical="center"/>
    </xf>
    <xf numFmtId="0" fontId="110" fillId="25" borderId="0" xfId="452" applyFont="1" applyFill="1" applyBorder="1" applyAlignment="1">
      <alignment horizontal="left"/>
    </xf>
  </cellXfs>
  <cellStyles count="50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7" xfId="459"/>
    <cellStyle name="Normalny 18" xfId="457"/>
    <cellStyle name="Normalny 19" xfId="462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3" xfId="480"/>
    <cellStyle name="Normalny 24" xfId="489"/>
    <cellStyle name="Normalny 24 2" xfId="497"/>
    <cellStyle name="Normalny 25" xfId="493"/>
    <cellStyle name="Normalny 26" xfId="494"/>
    <cellStyle name="Normalny 27" xfId="500"/>
    <cellStyle name="Normalny 3" xfId="313"/>
    <cellStyle name="Normalny 3 10" xfId="469"/>
    <cellStyle name="Normalny 3 11" xfId="472"/>
    <cellStyle name="Normalny 3 12" xfId="474"/>
    <cellStyle name="Normalny 3 13" xfId="476"/>
    <cellStyle name="Normalny 3 14" xfId="478"/>
    <cellStyle name="Normalny 3 15" xfId="481"/>
    <cellStyle name="Normalny 3 16" xfId="490"/>
    <cellStyle name="Normalny 3 16 2" xfId="498"/>
    <cellStyle name="Normalny 3 17" xfId="495"/>
    <cellStyle name="Normalny 3 18" xfId="502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_Kopia Operatywka czerwiec 2016 BSE dla BP i PM_TW" xfId="323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5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2_1" xfId="486"/>
    <cellStyle name="Normalny_TABLICA_NR_3_ III_KWARTAŁ_2009_nowelizacja" xfId="492"/>
    <cellStyle name="Normalny_Tablica12-zob.dz-2010-07 2" xfId="483"/>
    <cellStyle name="Normalny_Tablica13-zob.cz 2010-07" xfId="346"/>
    <cellStyle name="Normalny_Tablica13-zob.cz 2010-07 2" xfId="484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1" xfId="479"/>
    <cellStyle name="Procentowy 12" xfId="482"/>
    <cellStyle name="Procentowy 13" xfId="491"/>
    <cellStyle name="Procentowy 13 2" xfId="499"/>
    <cellStyle name="Procentowy 14" xfId="496"/>
    <cellStyle name="Procentowy 15" xfId="501"/>
    <cellStyle name="Procentowy 2" xfId="358"/>
    <cellStyle name="Procentowy 2 2" xfId="359"/>
    <cellStyle name="Procentowy 2 3" xfId="453"/>
    <cellStyle name="Procentowy 2 4" xfId="503"/>
    <cellStyle name="Procentowy 3" xfId="360"/>
    <cellStyle name="Procentowy 4" xfId="361"/>
    <cellStyle name="Procentowy 5" xfId="460"/>
    <cellStyle name="Procentowy 6" xfId="464"/>
    <cellStyle name="Procentowy 7" xfId="470"/>
    <cellStyle name="Procentowy 8" xfId="473"/>
    <cellStyle name="Procentowy 9" xfId="475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y [0]" xfId="440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I-XII 2018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4306329502005098E-3"/>
                  <c:y val="-1.4735519114251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2540045259331245E-17"/>
                  <c:y val="7.18033583052598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6407858202433634E-3"/>
                  <c:y val="-2.5131175406840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5080090518662489E-17"/>
                  <c:y val="-1.4360671661051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3203929101216817E-3"/>
                  <c:y val="3.5901679152629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320392910121681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3203929101216817E-3"/>
                  <c:y val="-1.7950839576315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2.872134332210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3203929101216817E-3"/>
                  <c:y val="-3.23115112373669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#,##0</c:formatCode>
              <c:ptCount val="12"/>
              <c:pt idx="0">
                <c:v>35191.199999999997</c:v>
              </c:pt>
              <c:pt idx="1">
                <c:v>26829.100000000006</c:v>
              </c:pt>
              <c:pt idx="2">
                <c:v>26448.899999999994</c:v>
              </c:pt>
              <c:pt idx="3">
                <c:v>36693.100000000006</c:v>
              </c:pt>
              <c:pt idx="4">
                <c:v>28846.282448079975</c:v>
              </c:pt>
              <c:pt idx="5">
                <c:v>27999.21755192001</c:v>
              </c:pt>
              <c:pt idx="6">
                <c:v>30146.600000000006</c:v>
              </c:pt>
              <c:pt idx="7">
                <c:v>31305.899999999994</c:v>
              </c:pt>
              <c:pt idx="8">
                <c:v>29401.799999999988</c:v>
              </c:pt>
              <c:pt idx="9">
                <c:v>36551.900000000023</c:v>
              </c:pt>
              <c:pt idx="10">
                <c:v>33980.900000000023</c:v>
              </c:pt>
              <c:pt idx="11">
                <c:v>36653.239612858975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464916384"/>
        <c:axId val="464913248"/>
      </c:barChart>
      <c:catAx>
        <c:axId val="46491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49132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4913248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8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64916384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I-XII 2018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7217665500145813E-2"/>
                  <c:y val="4.952528770442156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3550597841936429E-3"/>
                  <c:y val="8.224888956188168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5426782589676294"/>
                  <c:y val="9.675449222693310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1182633420822397"/>
                  <c:y val="2.418862305673329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0108996792067738E-2"/>
                  <c:y val="-7.099535634968709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6303222513852436"/>
                  <c:y val="-8.20815667272360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174947070.50274003</c:v>
              </c:pt>
              <c:pt idx="1">
                <c:v>72108486.174510017</c:v>
              </c:pt>
              <c:pt idx="2">
                <c:v>34640852.721199989</c:v>
              </c:pt>
              <c:pt idx="3">
                <c:v>49513947.585079968</c:v>
              </c:pt>
              <c:pt idx="4">
                <c:v>10040297.545599999</c:v>
              </c:pt>
              <c:pt idx="5">
                <c:v>8103188.3250900507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I-XII 2018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 formatCode="#,##0">
                <c:v>2792215.8826600001</c:v>
              </c:pt>
              <c:pt idx="2" formatCode="#,##0">
                <c:v>4034595.8659999999</c:v>
              </c:pt>
              <c:pt idx="3" formatCode="#,##0">
                <c:v>19801634.627639271</c:v>
              </c:pt>
              <c:pt idx="4" formatCode="#,##0">
                <c:v>2259465.0287600001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2017-2018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8738339881369823"/>
          <c:h val="0.4335500440295465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I-XII 2017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643618466478627E-3"/>
                  <c:y val="-1.88645006489932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247510340825197E-3"/>
                  <c:y val="-4.313088324235737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1682832092820809E-2"/>
                  <c:y val="6.192606551626221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6470005629582184E-3"/>
                  <c:y val="-9.95733701578948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206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350414.70215353998</c:v>
              </c:pt>
              <c:pt idx="1">
                <c:v>375768.45341881004</c:v>
              </c:pt>
              <c:pt idx="2">
                <c:v>-25353.751265270053</c:v>
              </c:pt>
              <c:pt idx="3">
                <c:v>25764.542886950014</c:v>
              </c:pt>
              <c:pt idx="4">
                <c:v>25132.02109508001</c:v>
              </c:pt>
              <c:pt idx="5">
                <c:v>632.5217918699999</c:v>
              </c:pt>
            </c:numLit>
          </c:val>
        </c:ser>
        <c:ser>
          <c:idx val="1"/>
          <c:order val="1"/>
          <c:tx>
            <c:v>Wykonanie I-XII 2018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43617307233905E-3"/>
                  <c:y val="-3.19958765469447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1086480380869813E-2"/>
                  <c:y val="-2.42230586089337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7219493569452161E-2"/>
                  <c:y val="1.22599448968431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2073352658908904E-2"/>
                  <c:y val="6.28371070174209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617262313171327E-2"/>
                  <c:y val="-3.55808743671294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8016575750484162E-4"/>
                  <c:y val="3.954365733154458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380048.139612859</c:v>
              </c:pt>
              <c:pt idx="1">
                <c:v>390454.34717437002</c:v>
              </c:pt>
              <c:pt idx="2">
                <c:v>-10406.208000000001</c:v>
              </c:pt>
              <c:pt idx="3">
                <c:v>13930.77</c:v>
              </c:pt>
              <c:pt idx="4">
                <c:v>33382.574999999997</c:v>
              </c:pt>
              <c:pt idx="5">
                <c:v>-19451.805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061960"/>
        <c:axId val="472066664"/>
      </c:barChart>
      <c:catAx>
        <c:axId val="472061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72066664"/>
        <c:crosses val="autoZero"/>
        <c:auto val="1"/>
        <c:lblAlgn val="ctr"/>
        <c:lblOffset val="200"/>
        <c:tickLblSkip val="1"/>
        <c:tickMarkSkip val="1"/>
        <c:noMultiLvlLbl val="0"/>
      </c:catAx>
      <c:valAx>
        <c:axId val="472066664"/>
        <c:scaling>
          <c:orientation val="minMax"/>
          <c:min val="-100000"/>
        </c:scaling>
        <c:delete val="0"/>
        <c:axPos val="l"/>
        <c:majorGridlines>
          <c:spPr>
            <a:ln w="3175">
              <a:solidFill>
                <a:srgbClr val="000000">
                  <a:alpha val="48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1.4401205675585759E-2"/>
              <c:y val="0.317507823584834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>
                <a:alpha val="50000"/>
              </a:srgb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7206196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270460488230406"/>
          <c:y val="0.89616033142105389"/>
          <c:w val="0.23854159044028839"/>
          <c:h val="5.934718100890212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I-XII 2018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7.5185316368325927E-2"/>
                  <c:y val="2.609103130401370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5667747413926199E-2"/>
                  <c:y val="-1.123410793163049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9257826335721791E-2"/>
                  <c:y val="-1.659816913129761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0819914811686516E-2"/>
                  <c:y val="-9.251520389219640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9103343050976669E-2"/>
                  <c:y val="-9.873708469368158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1173146609268997"/>
                  <c:y val="-2.559375200051212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0338119499768498E-2"/>
                  <c:y val="1.21047308110875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211287.23645210994</c:v>
              </c:pt>
              <c:pt idx="1">
                <c:v>25810.669309820008</c:v>
              </c:pt>
              <c:pt idx="2">
                <c:v>72065.224375369638</c:v>
              </c:pt>
              <c:pt idx="3">
                <c:v>26494.278215589995</c:v>
              </c:pt>
              <c:pt idx="4">
                <c:v>29486.217420179997</c:v>
              </c:pt>
              <c:pt idx="5">
                <c:v>18660.769718889998</c:v>
              </c:pt>
              <c:pt idx="6">
                <c:v>6649.951682410001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I-XII 2018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7.16253396916331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#,##0</c:formatCode>
              <c:ptCount val="12"/>
              <c:pt idx="0" formatCode="#\ ##0&quot; &quot;">
                <c:v>26629</c:v>
              </c:pt>
              <c:pt idx="1">
                <c:v>30930.5</c:v>
              </c:pt>
              <c:pt idx="2">
                <c:v>27782</c:v>
              </c:pt>
              <c:pt idx="3">
                <c:v>30495.600000000006</c:v>
              </c:pt>
              <c:pt idx="4">
                <c:v>28586.14282347</c:v>
              </c:pt>
              <c:pt idx="5">
                <c:v>28049.057176529983</c:v>
              </c:pt>
              <c:pt idx="6">
                <c:v>40540.811585500021</c:v>
              </c:pt>
              <c:pt idx="7">
                <c:v>29394.944634730084</c:v>
              </c:pt>
              <c:pt idx="8">
                <c:v>27270.378857690055</c:v>
              </c:pt>
              <c:pt idx="9">
                <c:v>33259.253868660075</c:v>
              </c:pt>
              <c:pt idx="10">
                <c:v>29397.0679849796</c:v>
              </c:pt>
              <c:pt idx="11">
                <c:v>58119.590242810198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464914032"/>
        <c:axId val="464914424"/>
      </c:barChart>
      <c:catAx>
        <c:axId val="46491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49144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4914424"/>
        <c:scaling>
          <c:orientation val="minMax"/>
          <c:max val="6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8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64914032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I-XII</a:t>
            </a:r>
            <a:r>
              <a:rPr lang="pl-PL" baseline="0"/>
              <a:t> </a:t>
            </a:r>
            <a:r>
              <a:rPr lang="pl-PL"/>
              <a:t>2018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9637912673056445E-2"/>
                  <c:y val="2.75862068965517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#,##0</c:formatCode>
              <c:ptCount val="12"/>
              <c:pt idx="0">
                <c:v>8562.1999999999971</c:v>
              </c:pt>
              <c:pt idx="1">
                <c:v>-4101.3999999999942</c:v>
              </c:pt>
              <c:pt idx="2">
                <c:v>-1333.1000000000058</c:v>
              </c:pt>
              <c:pt idx="3">
                <c:v>6197.5</c:v>
              </c:pt>
              <c:pt idx="4">
                <c:v>260.13962460997573</c:v>
              </c:pt>
              <c:pt idx="5">
                <c:v>-49.839624609972816</c:v>
              </c:pt>
              <c:pt idx="6">
                <c:v>-10394.211585500016</c:v>
              </c:pt>
              <c:pt idx="7">
                <c:v>1910.9553652699105</c:v>
              </c:pt>
              <c:pt idx="8">
                <c:v>2131.4211423099332</c:v>
              </c:pt>
              <c:pt idx="9">
                <c:v>3292.6461313399486</c:v>
              </c:pt>
              <c:pt idx="10">
                <c:v>4583.8320150204236</c:v>
              </c:pt>
              <c:pt idx="11">
                <c:v>-21466.350629951223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464914816"/>
        <c:axId val="464915992"/>
      </c:barChart>
      <c:catAx>
        <c:axId val="46491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4915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4915992"/>
        <c:scaling>
          <c:orientation val="minMax"/>
          <c:max val="35000"/>
          <c:min val="-3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6491481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</a:t>
            </a:r>
            <a:r>
              <a:rPr lang="pl-PL" baseline="0"/>
              <a:t> </a:t>
            </a:r>
            <a:r>
              <a:rPr lang="pl-PL"/>
              <a:t>państwa</a:t>
            </a:r>
            <a:r>
              <a:rPr lang="pl-PL" baseline="0"/>
              <a:t/>
            </a:r>
            <a:br>
              <a:rPr lang="pl-PL" baseline="0"/>
            </a:br>
            <a:r>
              <a:rPr lang="pl-PL"/>
              <a:t>w I-XII 2018</a:t>
            </a:r>
            <a:r>
              <a:rPr lang="pl-PL" baseline="0"/>
              <a:t> </a:t>
            </a:r>
            <a:r>
              <a:rPr lang="pl-PL"/>
              <a:t>r.</a:t>
            </a:r>
          </a:p>
        </c:rich>
      </c:tx>
      <c:layout>
        <c:manualLayout>
          <c:xMode val="edge"/>
          <c:yMode val="edge"/>
          <c:x val="0.12946365475394692"/>
          <c:y val="4.82073037076642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1778143876990664"/>
          <c:y val="0.26352780071289045"/>
          <c:w val="0.84914146851907102"/>
          <c:h val="0.53863986950480292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>
                <a:alpha val="79000"/>
              </a:srgbClr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1916151565201701E-3"/>
                  <c:y val="-5.84042751753635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1916151565201502E-3"/>
                  <c:y val="-2.58474963299102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5748454695604098E-3"/>
                  <c:y val="-1.8588593796124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5748454695604905E-3"/>
                  <c:y val="-6.67105268383215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7664606260806806E-3"/>
                  <c:y val="1.52442777699082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1916151565201502E-3"/>
                  <c:y val="-3.31871474694578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1916151565201502E-3"/>
                  <c:y val="-3.72650844352429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5748454695603699E-3"/>
                  <c:y val="1.50218881671522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1916151565202304E-3"/>
                  <c:y val="7.079402354416928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574845469560611E-3"/>
                  <c:y val="-1.3547762800308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3832303130403004E-3"/>
                  <c:y val="-2.53788896669583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8.117220500614572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#,##0</c:formatCode>
              <c:ptCount val="12"/>
              <c:pt idx="0">
                <c:v>26629</c:v>
              </c:pt>
              <c:pt idx="1">
                <c:v>30930.5</c:v>
              </c:pt>
              <c:pt idx="2">
                <c:v>27782</c:v>
              </c:pt>
              <c:pt idx="3">
                <c:v>30495.600000000006</c:v>
              </c:pt>
              <c:pt idx="4">
                <c:v>28586.14282347</c:v>
              </c:pt>
              <c:pt idx="5">
                <c:v>28049.057176529983</c:v>
              </c:pt>
              <c:pt idx="6">
                <c:v>40540.811585500021</c:v>
              </c:pt>
              <c:pt idx="7">
                <c:v>29394.944634730084</c:v>
              </c:pt>
              <c:pt idx="8">
                <c:v>27270.378857690055</c:v>
              </c:pt>
              <c:pt idx="9">
                <c:v>33259.253868660075</c:v>
              </c:pt>
              <c:pt idx="10">
                <c:v>29397.0679849796</c:v>
              </c:pt>
              <c:pt idx="11">
                <c:v>58119.590242810198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>
                <a:alpha val="75000"/>
              </a:srgbClr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125618376296181E-3"/>
                  <c:y val="-4.23533055964078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206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640943152287183E-2"/>
                      <c:h val="3.1867141926952225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1.899302013714679E-2"/>
                  <c:y val="9.514039005547888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206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774408596101377E-2"/>
                  <c:y val="6.91552239714805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916151565201901E-3"/>
                  <c:y val="-5.7159422898980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3.0260870946519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5748454695603699E-3"/>
                  <c:y val="3.3623189940576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314969093912082E-2"/>
                  <c:y val="-7.3971017869269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0358294099868156E-17"/>
                  <c:y val="-2.0173913964346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0044755544193272E-6"/>
                  <c:y val="-2.04603729526588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3832303130403004E-3"/>
                  <c:y val="-2.353623295840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3832303130403004E-3"/>
                  <c:y val="-3.02608709465193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1916151565203107E-3"/>
                  <c:y val="1.00869569821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206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#,##0</c:formatCode>
              <c:ptCount val="12"/>
              <c:pt idx="0">
                <c:v>35191.199999999997</c:v>
              </c:pt>
              <c:pt idx="1">
                <c:v>26829.100000000006</c:v>
              </c:pt>
              <c:pt idx="2">
                <c:v>26448.899999999994</c:v>
              </c:pt>
              <c:pt idx="3">
                <c:v>36693.100000000006</c:v>
              </c:pt>
              <c:pt idx="4">
                <c:v>28846.282448079975</c:v>
              </c:pt>
              <c:pt idx="5">
                <c:v>27999.21755192001</c:v>
              </c:pt>
              <c:pt idx="6">
                <c:v>30146.600000000006</c:v>
              </c:pt>
              <c:pt idx="7">
                <c:v>31305.899999999994</c:v>
              </c:pt>
              <c:pt idx="8">
                <c:v>29401.799999999988</c:v>
              </c:pt>
              <c:pt idx="9">
                <c:v>36551.900000000023</c:v>
              </c:pt>
              <c:pt idx="10">
                <c:v>33980.900000000023</c:v>
              </c:pt>
              <c:pt idx="11">
                <c:v>36653.239612858975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464917168"/>
        <c:axId val="464915208"/>
      </c:barChart>
      <c:catAx>
        <c:axId val="46491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49152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64915208"/>
        <c:scaling>
          <c:orientation val="minMax"/>
          <c:max val="6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2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1.0921575494990636E-2"/>
              <c:y val="0.477509313893308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6491716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0287813508731619E-2"/>
          <c:y val="0.8608897033650843"/>
          <c:w val="0.14912280701754388"/>
          <c:h val="0.114186851211072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I-XII</a:t>
            </a:r>
            <a:r>
              <a:rPr lang="pl-PL" baseline="0"/>
              <a:t> </a:t>
            </a:r>
            <a:r>
              <a:rPr lang="pl-PL"/>
              <a:t>2018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0247311697050124E-3"/>
                  <c:y val="-1.6061073545669956E-2"/>
                </c:manualLayout>
              </c:layout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395356925263551E-3"/>
                  <c:y val="-2.66403658850608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6252962043864323E-3"/>
                  <c:y val="-1.1261652740172439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206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331672.63699999999</c:v>
              </c:pt>
              <c:pt idx="1">
                <c:v>21908.68</c:v>
              </c:pt>
              <c:pt idx="2">
                <c:v>2124.0880000000002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594381197442517E-3"/>
                  <c:y val="-7.163118899114142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5573819284478742E-3"/>
                  <c:y val="-1.9756186258993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8049351135002697E-3"/>
                  <c:y val="6.74013038953859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349353.84285422001</c:v>
              </c:pt>
              <c:pt idx="1">
                <c:v>28887.911405059342</c:v>
              </c:pt>
              <c:pt idx="2">
                <c:v>1806.3853535799999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917560"/>
        <c:axId val="356139792"/>
      </c:barChart>
      <c:catAx>
        <c:axId val="464917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5613979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56139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58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6491756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I-XII 2018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076727392983736E-3"/>
                  <c:y val="-1.7883338020484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2828225563199341E-3"/>
                  <c:y val="-3.29689567650371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3.7011494587849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9230182178951841E-3"/>
                  <c:y val="-3.16215135453119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6413295102283444E-3"/>
                  <c:y val="-2.64284553029998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6153454785967897E-3"/>
                  <c:y val="-4.15224005930165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2446205786263952E-3"/>
                  <c:y val="-8.718517591804943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206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213374.76414059001</c:v>
              </c:pt>
              <c:pt idx="1">
                <c:v>25947.114764660004</c:v>
              </c:pt>
              <c:pt idx="2">
                <c:v>73355.810581579921</c:v>
              </c:pt>
              <c:pt idx="3">
                <c:v>27353.546879800004</c:v>
              </c:pt>
              <c:pt idx="4">
                <c:v>29699.832640619999</c:v>
              </c:pt>
              <c:pt idx="5">
                <c:v>18660.769722000001</c:v>
              </c:pt>
              <c:pt idx="6">
                <c:v>8805.5662707499978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174241833632206E-2"/>
                  <c:y val="8.177351533480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8191547739752661E-2"/>
                  <c:y val="8.515974373391025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849281697964866E-2"/>
                  <c:y val="3.44359466265752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5306411696084951E-2"/>
                  <c:y val="9.572404829146572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6032874342676598E-2"/>
                  <c:y val="1.05387004302533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277215093269954E-2"/>
                  <c:y val="4.38871395048152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0497367072599021E-2"/>
                  <c:y val="1.04543941574295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211287.23645210994</c:v>
              </c:pt>
              <c:pt idx="1">
                <c:v>25810.669309820008</c:v>
              </c:pt>
              <c:pt idx="2">
                <c:v>72065.224375369638</c:v>
              </c:pt>
              <c:pt idx="3">
                <c:v>26494.278215589995</c:v>
              </c:pt>
              <c:pt idx="4">
                <c:v>29486.217420179997</c:v>
              </c:pt>
              <c:pt idx="5">
                <c:v>18660.769718889998</c:v>
              </c:pt>
              <c:pt idx="6">
                <c:v>6649.951682410001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062352"/>
        <c:axId val="472064312"/>
      </c:barChart>
      <c:catAx>
        <c:axId val="47206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7206431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472064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7206235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I-XII 2018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-1.9999178363574097E-2"/>
                  <c:y val="5.281689258338728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346000228232324E-2"/>
                  <c:y val="-1.512917980743123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General</c:formatCode>
              <c:ptCount val="2"/>
              <c:pt idx="0">
                <c:v>261149.177</c:v>
              </c:pt>
              <c:pt idx="1">
                <c:v>573.82300000000396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I-XII 2018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9.5877624671916059E-2"/>
                  <c:y val="7.23116606445414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5040518372703413"/>
                  <c:y val="-7.58516259738089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General</c:formatCode>
              <c:ptCount val="2"/>
              <c:pt idx="0">
                <c:v>34264432</c:v>
              </c:pt>
              <c:pt idx="1">
                <c:v>3188656.1979999989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I-XII 2018r.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349353842.85422003</c:v>
              </c:pt>
              <c:pt idx="1">
                <c:v>28887911.405059341</c:v>
              </c:pt>
              <c:pt idx="2">
                <c:v>1806385.3535799999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354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97412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5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442</xdr:row>
      <xdr:rowOff>0</xdr:rowOff>
    </xdr:from>
    <xdr:to>
      <xdr:col>13</xdr:col>
      <xdr:colOff>47625</xdr:colOff>
      <xdr:row>442</xdr:row>
      <xdr:rowOff>47625</xdr:rowOff>
    </xdr:to>
    <xdr:pic>
      <xdr:nvPicPr>
        <xdr:cNvPr id="354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9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47625</xdr:colOff>
      <xdr:row>445</xdr:row>
      <xdr:rowOff>47625</xdr:rowOff>
    </xdr:to>
    <xdr:pic>
      <xdr:nvPicPr>
        <xdr:cNvPr id="354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160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47625</xdr:colOff>
      <xdr:row>442</xdr:row>
      <xdr:rowOff>47625</xdr:rowOff>
    </xdr:to>
    <xdr:pic>
      <xdr:nvPicPr>
        <xdr:cNvPr id="354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4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8355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4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9498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4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926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47625</xdr:colOff>
      <xdr:row>430</xdr:row>
      <xdr:rowOff>47625</xdr:rowOff>
    </xdr:to>
    <xdr:pic>
      <xdr:nvPicPr>
        <xdr:cNvPr id="355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7869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5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433</xdr:row>
      <xdr:rowOff>0</xdr:rowOff>
    </xdr:from>
    <xdr:to>
      <xdr:col>13</xdr:col>
      <xdr:colOff>47625</xdr:colOff>
      <xdr:row>433</xdr:row>
      <xdr:rowOff>47625</xdr:rowOff>
    </xdr:to>
    <xdr:pic>
      <xdr:nvPicPr>
        <xdr:cNvPr id="355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99307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436</xdr:row>
      <xdr:rowOff>0</xdr:rowOff>
    </xdr:from>
    <xdr:to>
      <xdr:col>13</xdr:col>
      <xdr:colOff>47625</xdr:colOff>
      <xdr:row>436</xdr:row>
      <xdr:rowOff>47625</xdr:rowOff>
    </xdr:to>
    <xdr:pic>
      <xdr:nvPicPr>
        <xdr:cNvPr id="355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3475" y="99888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431</xdr:row>
      <xdr:rowOff>0</xdr:rowOff>
    </xdr:from>
    <xdr:ext cx="47625" cy="47625"/>
    <xdr:pic>
      <xdr:nvPicPr>
        <xdr:cNvPr id="15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99986404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0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1644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27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9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285750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9:N34"/>
  <sheetViews>
    <sheetView showGridLines="0" tabSelected="1" zoomScale="85" zoomScaleNormal="85" workbookViewId="0">
      <selection activeCell="AE46" sqref="AE46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349" t="s">
        <v>487</v>
      </c>
      <c r="B9" s="349"/>
      <c r="C9" s="349"/>
    </row>
    <row r="16" spans="1:13" ht="20.45" customHeight="1">
      <c r="B16" s="1690" t="s">
        <v>488</v>
      </c>
      <c r="C16" s="1690"/>
      <c r="D16" s="1690"/>
      <c r="E16" s="1690"/>
      <c r="F16" s="1690"/>
      <c r="G16" s="1690"/>
      <c r="H16" s="1690"/>
      <c r="I16" s="1690"/>
      <c r="J16" s="1690"/>
      <c r="K16" s="1690"/>
      <c r="L16" s="1690"/>
      <c r="M16" s="1690"/>
    </row>
    <row r="17" spans="2:13">
      <c r="B17" s="350"/>
      <c r="C17" s="350"/>
      <c r="D17" s="350"/>
      <c r="E17" s="350"/>
      <c r="F17" s="350"/>
      <c r="G17" s="350"/>
      <c r="H17" s="350"/>
      <c r="I17" s="350"/>
      <c r="J17" s="350"/>
      <c r="K17" s="350"/>
      <c r="L17" s="350"/>
      <c r="M17" s="350"/>
    </row>
    <row r="18" spans="2:13" ht="20.45" customHeight="1">
      <c r="B18" s="1691" t="s">
        <v>940</v>
      </c>
      <c r="C18" s="1691"/>
      <c r="D18" s="1691"/>
      <c r="E18" s="1691"/>
      <c r="F18" s="1691"/>
      <c r="G18" s="1691"/>
      <c r="H18" s="1691"/>
      <c r="I18" s="1691"/>
      <c r="J18" s="1691"/>
      <c r="K18" s="1691"/>
      <c r="L18" s="1691"/>
      <c r="M18" s="1691"/>
    </row>
    <row r="30" spans="2:13" ht="14.25">
      <c r="C30" s="1294"/>
      <c r="D30" s="1295"/>
      <c r="E30" s="1295"/>
      <c r="F30" s="1295"/>
      <c r="G30" s="1295"/>
      <c r="H30" s="1295"/>
    </row>
    <row r="34" spans="1:14" s="351" customFormat="1" ht="18">
      <c r="A34" s="1692" t="s">
        <v>944</v>
      </c>
      <c r="B34" s="1692"/>
      <c r="C34" s="1692"/>
      <c r="D34" s="1692"/>
      <c r="E34" s="1692"/>
      <c r="F34" s="1692"/>
      <c r="G34" s="1692"/>
      <c r="H34" s="1692"/>
      <c r="I34" s="1692"/>
      <c r="J34" s="1692"/>
      <c r="K34" s="1692"/>
      <c r="L34" s="1692"/>
      <c r="M34" s="1692"/>
      <c r="N34" s="1692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6" transitionEvaluation="1" codeName="Arkusz10"/>
  <dimension ref="A1:L195"/>
  <sheetViews>
    <sheetView showGridLines="0" topLeftCell="A16" zoomScale="70" zoomScaleNormal="70" workbookViewId="0">
      <selection activeCell="L29" sqref="L29"/>
    </sheetView>
  </sheetViews>
  <sheetFormatPr defaultColWidth="16.28515625" defaultRowHeight="15"/>
  <cols>
    <col min="1" max="1" width="4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6" width="16.5703125" style="33" bestFit="1" customWidth="1"/>
    <col min="7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45" t="s">
        <v>361</v>
      </c>
      <c r="B1" s="145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207" t="s">
        <v>362</v>
      </c>
      <c r="B2" s="207"/>
      <c r="C2" s="207"/>
      <c r="D2" s="207"/>
      <c r="E2" s="207"/>
      <c r="F2" s="207"/>
      <c r="G2" s="208"/>
      <c r="H2" s="208"/>
      <c r="I2" s="208"/>
      <c r="J2" s="208"/>
      <c r="K2" s="208"/>
      <c r="L2" s="208"/>
    </row>
    <row r="3" spans="1:12" ht="15" customHeight="1">
      <c r="A3" s="207"/>
      <c r="B3" s="207"/>
      <c r="C3" s="207"/>
      <c r="D3" s="207"/>
      <c r="E3" s="207"/>
      <c r="F3" s="207"/>
      <c r="G3" s="208"/>
      <c r="H3" s="208"/>
      <c r="I3" s="208"/>
      <c r="J3" s="208"/>
      <c r="K3" s="208"/>
      <c r="L3" s="208"/>
    </row>
    <row r="4" spans="1:12" ht="15.2" customHeight="1">
      <c r="A4" s="21"/>
      <c r="B4" s="209"/>
      <c r="C4" s="209"/>
      <c r="D4" s="21"/>
      <c r="E4" s="21"/>
      <c r="F4" s="21"/>
      <c r="G4" s="21"/>
      <c r="H4" s="21"/>
      <c r="I4" s="21"/>
      <c r="J4" s="145"/>
      <c r="K4" s="145"/>
      <c r="L4" s="210" t="s">
        <v>2</v>
      </c>
    </row>
    <row r="5" spans="1:12" ht="15.95" customHeight="1">
      <c r="A5" s="211" t="s">
        <v>4</v>
      </c>
      <c r="B5" s="212" t="s">
        <v>4</v>
      </c>
      <c r="C5" s="212" t="s">
        <v>3</v>
      </c>
      <c r="D5" s="213"/>
      <c r="E5" s="19" t="s">
        <v>4</v>
      </c>
      <c r="F5" s="156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14"/>
      <c r="B6" s="215"/>
      <c r="C6" s="24" t="s">
        <v>440</v>
      </c>
      <c r="D6" s="215"/>
      <c r="E6" s="160"/>
      <c r="F6" s="161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14" t="s">
        <v>4</v>
      </c>
      <c r="B7" s="215"/>
      <c r="C7" s="24" t="s">
        <v>11</v>
      </c>
      <c r="D7" s="21"/>
      <c r="E7" s="32" t="s">
        <v>12</v>
      </c>
      <c r="F7" s="161" t="s">
        <v>13</v>
      </c>
      <c r="G7" s="36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7" t="s">
        <v>19</v>
      </c>
    </row>
    <row r="8" spans="1:12" ht="15.95" customHeight="1">
      <c r="A8" s="216" t="s">
        <v>4</v>
      </c>
      <c r="B8" s="217"/>
      <c r="C8" s="24" t="s">
        <v>966</v>
      </c>
      <c r="D8" s="21"/>
      <c r="E8" s="32" t="s">
        <v>4</v>
      </c>
      <c r="F8" s="161" t="s">
        <v>20</v>
      </c>
      <c r="G8" s="36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2" ht="15.95" customHeight="1">
      <c r="A9" s="218" t="s">
        <v>4</v>
      </c>
      <c r="B9" s="219"/>
      <c r="C9" s="24" t="s">
        <v>26</v>
      </c>
      <c r="D9" s="21"/>
      <c r="E9" s="165" t="s">
        <v>4</v>
      </c>
      <c r="F9" s="161" t="s">
        <v>4</v>
      </c>
      <c r="G9" s="36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2" ht="15.95" customHeight="1">
      <c r="A10" s="214"/>
      <c r="B10" s="215"/>
      <c r="C10" s="24" t="s">
        <v>30</v>
      </c>
      <c r="D10" s="220"/>
      <c r="E10" s="43"/>
      <c r="F10" s="221"/>
      <c r="G10" s="222"/>
      <c r="H10" s="212"/>
      <c r="I10" s="223"/>
      <c r="J10" s="224"/>
      <c r="K10" s="212"/>
      <c r="L10" s="223"/>
    </row>
    <row r="11" spans="1:12" s="233" customFormat="1" ht="9.9499999999999993" customHeight="1">
      <c r="A11" s="225">
        <v>1</v>
      </c>
      <c r="B11" s="226"/>
      <c r="C11" s="226"/>
      <c r="D11" s="226"/>
      <c r="E11" s="227" t="s">
        <v>32</v>
      </c>
      <c r="F11" s="227">
        <v>3</v>
      </c>
      <c r="G11" s="228" t="s">
        <v>34</v>
      </c>
      <c r="H11" s="229" t="s">
        <v>35</v>
      </c>
      <c r="I11" s="230" t="s">
        <v>36</v>
      </c>
      <c r="J11" s="231">
        <v>7</v>
      </c>
      <c r="K11" s="269">
        <v>8</v>
      </c>
      <c r="L11" s="232">
        <v>9</v>
      </c>
    </row>
    <row r="12" spans="1:12" ht="18.95" customHeight="1">
      <c r="A12" s="234"/>
      <c r="B12" s="235"/>
      <c r="C12" s="236" t="s">
        <v>40</v>
      </c>
      <c r="D12" s="237" t="s">
        <v>41</v>
      </c>
      <c r="E12" s="387">
        <v>397197405</v>
      </c>
      <c r="F12" s="387">
        <v>213898023</v>
      </c>
      <c r="G12" s="387">
        <v>26068705</v>
      </c>
      <c r="H12" s="387">
        <v>75508830</v>
      </c>
      <c r="I12" s="387">
        <v>21176991</v>
      </c>
      <c r="J12" s="387">
        <v>30699900</v>
      </c>
      <c r="K12" s="387">
        <v>19643623</v>
      </c>
      <c r="L12" s="388">
        <v>10201333</v>
      </c>
    </row>
    <row r="13" spans="1:12" ht="18.95" customHeight="1">
      <c r="A13" s="238"/>
      <c r="B13" s="239"/>
      <c r="C13" s="240"/>
      <c r="D13" s="221" t="s">
        <v>42</v>
      </c>
      <c r="E13" s="389">
        <v>397197405</v>
      </c>
      <c r="F13" s="390">
        <v>213374764.14058995</v>
      </c>
      <c r="G13" s="390">
        <v>25947114.764660001</v>
      </c>
      <c r="H13" s="390">
        <v>73355810.581579998</v>
      </c>
      <c r="I13" s="390">
        <v>27353546.879799996</v>
      </c>
      <c r="J13" s="390">
        <v>29699832.640620001</v>
      </c>
      <c r="K13" s="390">
        <v>18660769.721999999</v>
      </c>
      <c r="L13" s="391">
        <v>8805566.2707499992</v>
      </c>
    </row>
    <row r="14" spans="1:12" ht="18.95" customHeight="1">
      <c r="A14" s="238"/>
      <c r="B14" s="239"/>
      <c r="C14" s="178" t="s">
        <v>4</v>
      </c>
      <c r="D14" s="221" t="s">
        <v>43</v>
      </c>
      <c r="E14" s="392">
        <v>390454347.17437005</v>
      </c>
      <c r="F14" s="390">
        <v>211287236.45210996</v>
      </c>
      <c r="G14" s="390">
        <v>25810669.309819996</v>
      </c>
      <c r="H14" s="390">
        <v>72065224.375370026</v>
      </c>
      <c r="I14" s="390">
        <v>26494278.215590004</v>
      </c>
      <c r="J14" s="390">
        <v>29486217.420179997</v>
      </c>
      <c r="K14" s="390">
        <v>18660769.71889</v>
      </c>
      <c r="L14" s="391">
        <v>6649951.6824099999</v>
      </c>
    </row>
    <row r="15" spans="1:12" ht="18.95" customHeight="1">
      <c r="A15" s="238"/>
      <c r="B15" s="239"/>
      <c r="C15" s="240"/>
      <c r="D15" s="221" t="s">
        <v>44</v>
      </c>
      <c r="E15" s="393">
        <v>0.9830234091644432</v>
      </c>
      <c r="F15" s="394">
        <v>0.98779424647655567</v>
      </c>
      <c r="G15" s="394">
        <v>0.99010170661795427</v>
      </c>
      <c r="H15" s="394">
        <v>0.95439466318535227</v>
      </c>
      <c r="I15" s="394">
        <v>1.2510879480276496</v>
      </c>
      <c r="J15" s="394">
        <v>0.96046623670370246</v>
      </c>
      <c r="K15" s="394">
        <v>0.94996578375027863</v>
      </c>
      <c r="L15" s="395">
        <v>0.65187085672137157</v>
      </c>
    </row>
    <row r="16" spans="1:12" ht="18.95" customHeight="1">
      <c r="A16" s="241"/>
      <c r="B16" s="242"/>
      <c r="C16" s="243"/>
      <c r="D16" s="221" t="s">
        <v>45</v>
      </c>
      <c r="E16" s="396">
        <v>0.9830234091644432</v>
      </c>
      <c r="F16" s="397">
        <v>0.99021661396141236</v>
      </c>
      <c r="G16" s="397">
        <v>0.99474140165187674</v>
      </c>
      <c r="H16" s="397">
        <v>0.98240648973846867</v>
      </c>
      <c r="I16" s="397">
        <v>0.96858657241103374</v>
      </c>
      <c r="J16" s="397">
        <v>0.99280752780580162</v>
      </c>
      <c r="K16" s="397">
        <v>0.99999999983334031</v>
      </c>
      <c r="L16" s="398">
        <v>0.75519864117081947</v>
      </c>
    </row>
    <row r="17" spans="1:12" ht="18.95" customHeight="1">
      <c r="A17" s="244" t="s">
        <v>363</v>
      </c>
      <c r="B17" s="245" t="s">
        <v>47</v>
      </c>
      <c r="C17" s="246" t="s">
        <v>364</v>
      </c>
      <c r="D17" s="247" t="s">
        <v>41</v>
      </c>
      <c r="E17" s="399">
        <v>5143786</v>
      </c>
      <c r="F17" s="343">
        <v>2453260</v>
      </c>
      <c r="G17" s="343">
        <v>1766</v>
      </c>
      <c r="H17" s="343">
        <v>966726</v>
      </c>
      <c r="I17" s="343">
        <v>190845</v>
      </c>
      <c r="J17" s="343">
        <v>0</v>
      </c>
      <c r="K17" s="343">
        <v>0</v>
      </c>
      <c r="L17" s="344">
        <v>1531189</v>
      </c>
    </row>
    <row r="18" spans="1:12" ht="18.95" customHeight="1">
      <c r="A18" s="248"/>
      <c r="B18" s="245"/>
      <c r="C18" s="246"/>
      <c r="D18" s="249" t="s">
        <v>42</v>
      </c>
      <c r="E18" s="400">
        <v>10238426.419430001</v>
      </c>
      <c r="F18" s="401">
        <v>6054264.3217100007</v>
      </c>
      <c r="G18" s="401">
        <v>2752.6292000000003</v>
      </c>
      <c r="H18" s="401">
        <v>1319682.6929600004</v>
      </c>
      <c r="I18" s="401">
        <v>204856.9295</v>
      </c>
      <c r="J18" s="401">
        <v>0</v>
      </c>
      <c r="K18" s="401">
        <v>0</v>
      </c>
      <c r="L18" s="402">
        <v>2656869.8460599999</v>
      </c>
    </row>
    <row r="19" spans="1:12" ht="18.95" customHeight="1">
      <c r="A19" s="248"/>
      <c r="B19" s="245"/>
      <c r="C19" s="246"/>
      <c r="D19" s="249" t="s">
        <v>43</v>
      </c>
      <c r="E19" s="400">
        <v>9935903.1545099989</v>
      </c>
      <c r="F19" s="403">
        <v>5869259.3819999993</v>
      </c>
      <c r="G19" s="403">
        <v>2703.9402</v>
      </c>
      <c r="H19" s="403">
        <v>1255031.7061400001</v>
      </c>
      <c r="I19" s="403">
        <v>186960.69011999998</v>
      </c>
      <c r="J19" s="403">
        <v>0</v>
      </c>
      <c r="K19" s="403">
        <v>0</v>
      </c>
      <c r="L19" s="404">
        <v>2621947.4360499992</v>
      </c>
    </row>
    <row r="20" spans="1:12" ht="18.95" customHeight="1">
      <c r="A20" s="248"/>
      <c r="B20" s="246"/>
      <c r="C20" s="246"/>
      <c r="D20" s="249" t="s">
        <v>44</v>
      </c>
      <c r="E20" s="405">
        <v>1.9316322946775</v>
      </c>
      <c r="F20" s="204">
        <v>2.3924326740744966</v>
      </c>
      <c r="G20" s="204">
        <v>1.531109966024915</v>
      </c>
      <c r="H20" s="204">
        <v>1.2982289771248525</v>
      </c>
      <c r="I20" s="204">
        <v>0.97964678204825895</v>
      </c>
      <c r="J20" s="204">
        <v>0</v>
      </c>
      <c r="K20" s="204">
        <v>0</v>
      </c>
      <c r="L20" s="406">
        <v>1.7123604179823648</v>
      </c>
    </row>
    <row r="21" spans="1:12" s="253" customFormat="1" ht="18.95" customHeight="1">
      <c r="A21" s="250"/>
      <c r="B21" s="251"/>
      <c r="C21" s="251"/>
      <c r="D21" s="252" t="s">
        <v>45</v>
      </c>
      <c r="E21" s="407">
        <v>0.97045217179605969</v>
      </c>
      <c r="F21" s="408">
        <v>0.96944220967581618</v>
      </c>
      <c r="G21" s="408">
        <v>0.98231182027713715</v>
      </c>
      <c r="H21" s="408">
        <v>0.95101020331259301</v>
      </c>
      <c r="I21" s="408">
        <v>0.91264030255808348</v>
      </c>
      <c r="J21" s="408">
        <v>0</v>
      </c>
      <c r="K21" s="408">
        <v>0</v>
      </c>
      <c r="L21" s="409">
        <v>0.98685580700846565</v>
      </c>
    </row>
    <row r="22" spans="1:12" ht="18.95" customHeight="1">
      <c r="A22" s="244" t="s">
        <v>365</v>
      </c>
      <c r="B22" s="245" t="s">
        <v>47</v>
      </c>
      <c r="C22" s="246" t="s">
        <v>366</v>
      </c>
      <c r="D22" s="249" t="s">
        <v>41</v>
      </c>
      <c r="E22" s="399">
        <v>9114</v>
      </c>
      <c r="F22" s="343">
        <v>1536</v>
      </c>
      <c r="G22" s="343">
        <v>10</v>
      </c>
      <c r="H22" s="343">
        <v>1443</v>
      </c>
      <c r="I22" s="343">
        <v>0</v>
      </c>
      <c r="J22" s="343">
        <v>0</v>
      </c>
      <c r="K22" s="343">
        <v>0</v>
      </c>
      <c r="L22" s="344">
        <v>6125</v>
      </c>
    </row>
    <row r="23" spans="1:12" ht="18.95" customHeight="1">
      <c r="A23" s="244"/>
      <c r="B23" s="245"/>
      <c r="C23" s="246"/>
      <c r="D23" s="249" t="s">
        <v>42</v>
      </c>
      <c r="E23" s="400">
        <v>11639.501840000001</v>
      </c>
      <c r="F23" s="401">
        <v>2248.4268399999996</v>
      </c>
      <c r="G23" s="401">
        <v>9.4792099999999984</v>
      </c>
      <c r="H23" s="401">
        <v>3256.2457899999999</v>
      </c>
      <c r="I23" s="401">
        <v>0</v>
      </c>
      <c r="J23" s="401">
        <v>0</v>
      </c>
      <c r="K23" s="401">
        <v>0</v>
      </c>
      <c r="L23" s="402">
        <v>6125.35</v>
      </c>
    </row>
    <row r="24" spans="1:12" ht="18.95" customHeight="1">
      <c r="A24" s="244"/>
      <c r="B24" s="245"/>
      <c r="C24" s="246"/>
      <c r="D24" s="249" t="s">
        <v>43</v>
      </c>
      <c r="E24" s="400">
        <v>10602.565559999999</v>
      </c>
      <c r="F24" s="401">
        <v>2154.4019199999998</v>
      </c>
      <c r="G24" s="401">
        <v>9.4792099999999984</v>
      </c>
      <c r="H24" s="401">
        <v>3256.2449800000004</v>
      </c>
      <c r="I24" s="401">
        <v>0</v>
      </c>
      <c r="J24" s="401">
        <v>0</v>
      </c>
      <c r="K24" s="401">
        <v>0</v>
      </c>
      <c r="L24" s="402">
        <v>5182.4394499999999</v>
      </c>
    </row>
    <row r="25" spans="1:12" ht="18.95" customHeight="1">
      <c r="A25" s="244"/>
      <c r="B25" s="246"/>
      <c r="C25" s="246"/>
      <c r="D25" s="249" t="s">
        <v>44</v>
      </c>
      <c r="E25" s="405">
        <v>1.1633273601053324</v>
      </c>
      <c r="F25" s="204">
        <v>1.4026054166666666</v>
      </c>
      <c r="G25" s="204">
        <v>0.94792099999999979</v>
      </c>
      <c r="H25" s="204">
        <v>2.2565800277200281</v>
      </c>
      <c r="I25" s="204">
        <v>0</v>
      </c>
      <c r="J25" s="204">
        <v>0</v>
      </c>
      <c r="K25" s="204">
        <v>0</v>
      </c>
      <c r="L25" s="406">
        <v>0.84611256326530615</v>
      </c>
    </row>
    <row r="26" spans="1:12" ht="18.95" customHeight="1">
      <c r="A26" s="250"/>
      <c r="B26" s="251"/>
      <c r="C26" s="251"/>
      <c r="D26" s="249" t="s">
        <v>45</v>
      </c>
      <c r="E26" s="407">
        <v>0.91091231443973886</v>
      </c>
      <c r="F26" s="408">
        <v>0.95818190820031313</v>
      </c>
      <c r="G26" s="408">
        <v>1</v>
      </c>
      <c r="H26" s="408">
        <v>0.99999975124727924</v>
      </c>
      <c r="I26" s="408">
        <v>0</v>
      </c>
      <c r="J26" s="408">
        <v>0</v>
      </c>
      <c r="K26" s="408">
        <v>0</v>
      </c>
      <c r="L26" s="409">
        <v>0.8460642167386353</v>
      </c>
    </row>
    <row r="27" spans="1:12" ht="18.95" customHeight="1">
      <c r="A27" s="244" t="s">
        <v>367</v>
      </c>
      <c r="B27" s="245" t="s">
        <v>47</v>
      </c>
      <c r="C27" s="246" t="s">
        <v>368</v>
      </c>
      <c r="D27" s="247" t="s">
        <v>41</v>
      </c>
      <c r="E27" s="399">
        <v>151055</v>
      </c>
      <c r="F27" s="343">
        <v>5193</v>
      </c>
      <c r="G27" s="343">
        <v>1184</v>
      </c>
      <c r="H27" s="343">
        <v>35055</v>
      </c>
      <c r="I27" s="343">
        <v>1058</v>
      </c>
      <c r="J27" s="343">
        <v>0</v>
      </c>
      <c r="K27" s="343">
        <v>0</v>
      </c>
      <c r="L27" s="344">
        <v>108565</v>
      </c>
    </row>
    <row r="28" spans="1:12" ht="18.95" customHeight="1">
      <c r="A28" s="244"/>
      <c r="B28" s="245"/>
      <c r="C28" s="246"/>
      <c r="D28" s="249" t="s">
        <v>42</v>
      </c>
      <c r="E28" s="400">
        <v>215251.11799999999</v>
      </c>
      <c r="F28" s="401">
        <v>5193</v>
      </c>
      <c r="G28" s="401">
        <v>1239.8331599999999</v>
      </c>
      <c r="H28" s="401">
        <v>35150.01784</v>
      </c>
      <c r="I28" s="401">
        <v>1379.8040000000001</v>
      </c>
      <c r="J28" s="401">
        <v>0</v>
      </c>
      <c r="K28" s="401">
        <v>0</v>
      </c>
      <c r="L28" s="402">
        <v>172288.46299999999</v>
      </c>
    </row>
    <row r="29" spans="1:12" ht="18.95" customHeight="1">
      <c r="A29" s="244"/>
      <c r="B29" s="245"/>
      <c r="C29" s="246"/>
      <c r="D29" s="249" t="s">
        <v>43</v>
      </c>
      <c r="E29" s="400">
        <v>171940.85841999998</v>
      </c>
      <c r="F29" s="401">
        <v>5171.7697900000003</v>
      </c>
      <c r="G29" s="401">
        <v>1174.20325</v>
      </c>
      <c r="H29" s="401">
        <v>33738.118410000017</v>
      </c>
      <c r="I29" s="401">
        <v>1346.69568</v>
      </c>
      <c r="J29" s="401">
        <v>0</v>
      </c>
      <c r="K29" s="401">
        <v>0</v>
      </c>
      <c r="L29" s="402">
        <v>130510.07128999996</v>
      </c>
    </row>
    <row r="30" spans="1:12" ht="18.95" customHeight="1">
      <c r="A30" s="248"/>
      <c r="B30" s="246"/>
      <c r="C30" s="246"/>
      <c r="D30" s="249" t="s">
        <v>44</v>
      </c>
      <c r="E30" s="405">
        <v>1.1382665811790407</v>
      </c>
      <c r="F30" s="204">
        <v>0.99591176391295977</v>
      </c>
      <c r="G30" s="204">
        <v>0.99172571790540542</v>
      </c>
      <c r="H30" s="204">
        <v>0.96243384424475875</v>
      </c>
      <c r="I30" s="204">
        <v>1.2728692627599245</v>
      </c>
      <c r="J30" s="204">
        <v>0</v>
      </c>
      <c r="K30" s="204">
        <v>0</v>
      </c>
      <c r="L30" s="406">
        <v>1.2021376252936027</v>
      </c>
    </row>
    <row r="31" spans="1:12" ht="18.95" customHeight="1">
      <c r="A31" s="250"/>
      <c r="B31" s="251"/>
      <c r="C31" s="251"/>
      <c r="D31" s="254" t="s">
        <v>45</v>
      </c>
      <c r="E31" s="407">
        <v>0.79879194132687381</v>
      </c>
      <c r="F31" s="408">
        <v>0.99591176391295977</v>
      </c>
      <c r="G31" s="408">
        <v>0.94706553097837787</v>
      </c>
      <c r="H31" s="408">
        <v>0.95983218454036545</v>
      </c>
      <c r="I31" s="408">
        <v>0.97600505579053254</v>
      </c>
      <c r="J31" s="408">
        <v>0</v>
      </c>
      <c r="K31" s="408">
        <v>0</v>
      </c>
      <c r="L31" s="409">
        <v>0.75750905787580203</v>
      </c>
    </row>
    <row r="32" spans="1:12" ht="18.95" customHeight="1">
      <c r="A32" s="244" t="s">
        <v>369</v>
      </c>
      <c r="B32" s="245" t="s">
        <v>47</v>
      </c>
      <c r="C32" s="246" t="s">
        <v>370</v>
      </c>
      <c r="D32" s="249" t="s">
        <v>41</v>
      </c>
      <c r="E32" s="399">
        <v>576276</v>
      </c>
      <c r="F32" s="343">
        <v>576276</v>
      </c>
      <c r="G32" s="343">
        <v>0</v>
      </c>
      <c r="H32" s="343">
        <v>0</v>
      </c>
      <c r="I32" s="343">
        <v>0</v>
      </c>
      <c r="J32" s="343">
        <v>0</v>
      </c>
      <c r="K32" s="343">
        <v>0</v>
      </c>
      <c r="L32" s="344">
        <v>0</v>
      </c>
    </row>
    <row r="33" spans="1:12" ht="18.95" customHeight="1">
      <c r="A33" s="244"/>
      <c r="B33" s="245"/>
      <c r="C33" s="246"/>
      <c r="D33" s="249" t="s">
        <v>42</v>
      </c>
      <c r="E33" s="400">
        <v>1576276</v>
      </c>
      <c r="F33" s="401">
        <v>1426276</v>
      </c>
      <c r="G33" s="401">
        <v>0</v>
      </c>
      <c r="H33" s="401">
        <v>0</v>
      </c>
      <c r="I33" s="401">
        <v>150000</v>
      </c>
      <c r="J33" s="401">
        <v>0</v>
      </c>
      <c r="K33" s="401">
        <v>0</v>
      </c>
      <c r="L33" s="402">
        <v>0</v>
      </c>
    </row>
    <row r="34" spans="1:12" ht="18.95" customHeight="1">
      <c r="A34" s="244"/>
      <c r="B34" s="245"/>
      <c r="C34" s="246"/>
      <c r="D34" s="249" t="s">
        <v>43</v>
      </c>
      <c r="E34" s="400">
        <v>1552743.5317599999</v>
      </c>
      <c r="F34" s="401">
        <v>1402743.5317599999</v>
      </c>
      <c r="G34" s="401">
        <v>0</v>
      </c>
      <c r="H34" s="401">
        <v>0</v>
      </c>
      <c r="I34" s="401">
        <v>150000</v>
      </c>
      <c r="J34" s="401">
        <v>0</v>
      </c>
      <c r="K34" s="401">
        <v>0</v>
      </c>
      <c r="L34" s="402">
        <v>0</v>
      </c>
    </row>
    <row r="35" spans="1:12" ht="18.95" customHeight="1">
      <c r="A35" s="248"/>
      <c r="B35" s="246"/>
      <c r="C35" s="246"/>
      <c r="D35" s="249" t="s">
        <v>44</v>
      </c>
      <c r="E35" s="405">
        <v>2.6944442103436548</v>
      </c>
      <c r="F35" s="204">
        <v>2.4341522668998881</v>
      </c>
      <c r="G35" s="204">
        <v>0</v>
      </c>
      <c r="H35" s="204">
        <v>0</v>
      </c>
      <c r="I35" s="204">
        <v>0</v>
      </c>
      <c r="J35" s="204">
        <v>0</v>
      </c>
      <c r="K35" s="204">
        <v>0</v>
      </c>
      <c r="L35" s="406">
        <v>0</v>
      </c>
    </row>
    <row r="36" spans="1:12" ht="18.95" customHeight="1">
      <c r="A36" s="250"/>
      <c r="B36" s="251"/>
      <c r="C36" s="251"/>
      <c r="D36" s="249" t="s">
        <v>45</v>
      </c>
      <c r="E36" s="407">
        <v>0.98507084530881639</v>
      </c>
      <c r="F36" s="408">
        <v>0.98350076125518482</v>
      </c>
      <c r="G36" s="408">
        <v>0</v>
      </c>
      <c r="H36" s="408">
        <v>0</v>
      </c>
      <c r="I36" s="408">
        <v>1</v>
      </c>
      <c r="J36" s="408">
        <v>0</v>
      </c>
      <c r="K36" s="408">
        <v>0</v>
      </c>
      <c r="L36" s="409">
        <v>0</v>
      </c>
    </row>
    <row r="37" spans="1:12" ht="18.95" customHeight="1">
      <c r="A37" s="244" t="s">
        <v>371</v>
      </c>
      <c r="B37" s="245" t="s">
        <v>47</v>
      </c>
      <c r="C37" s="246" t="s">
        <v>372</v>
      </c>
      <c r="D37" s="247" t="s">
        <v>41</v>
      </c>
      <c r="E37" s="399">
        <v>905236</v>
      </c>
      <c r="F37" s="343">
        <v>105891</v>
      </c>
      <c r="G37" s="343">
        <v>194</v>
      </c>
      <c r="H37" s="343">
        <v>597043</v>
      </c>
      <c r="I37" s="343">
        <v>115630</v>
      </c>
      <c r="J37" s="343">
        <v>0</v>
      </c>
      <c r="K37" s="343">
        <v>0</v>
      </c>
      <c r="L37" s="344">
        <v>86478</v>
      </c>
    </row>
    <row r="38" spans="1:12" ht="18.95" customHeight="1">
      <c r="A38" s="244"/>
      <c r="B38" s="245"/>
      <c r="C38" s="246"/>
      <c r="D38" s="249" t="s">
        <v>42</v>
      </c>
      <c r="E38" s="400">
        <v>926796.99700000009</v>
      </c>
      <c r="F38" s="401">
        <v>101586.45699999999</v>
      </c>
      <c r="G38" s="401">
        <v>193.46299999999999</v>
      </c>
      <c r="H38" s="401">
        <v>624461.05900000001</v>
      </c>
      <c r="I38" s="401">
        <v>115953.427</v>
      </c>
      <c r="J38" s="401">
        <v>0</v>
      </c>
      <c r="K38" s="401">
        <v>0</v>
      </c>
      <c r="L38" s="402">
        <v>84602.591</v>
      </c>
    </row>
    <row r="39" spans="1:12" ht="18.95" customHeight="1">
      <c r="A39" s="244"/>
      <c r="B39" s="245"/>
      <c r="C39" s="246"/>
      <c r="D39" s="249" t="s">
        <v>43</v>
      </c>
      <c r="E39" s="400">
        <v>843274.68402000051</v>
      </c>
      <c r="F39" s="401">
        <v>90460.739130000016</v>
      </c>
      <c r="G39" s="401">
        <v>172.72513000000001</v>
      </c>
      <c r="H39" s="401">
        <v>573219.61077000038</v>
      </c>
      <c r="I39" s="401">
        <v>107739.63571</v>
      </c>
      <c r="J39" s="401">
        <v>0</v>
      </c>
      <c r="K39" s="401">
        <v>0</v>
      </c>
      <c r="L39" s="402">
        <v>71681.973280000006</v>
      </c>
    </row>
    <row r="40" spans="1:12" ht="18.95" customHeight="1">
      <c r="A40" s="248"/>
      <c r="B40" s="246"/>
      <c r="C40" s="246"/>
      <c r="D40" s="249" t="s">
        <v>44</v>
      </c>
      <c r="E40" s="405">
        <v>0.93155230682385648</v>
      </c>
      <c r="F40" s="204">
        <v>0.85428165878119966</v>
      </c>
      <c r="G40" s="204">
        <v>0.8903357216494846</v>
      </c>
      <c r="H40" s="204">
        <v>0.96009769944543422</v>
      </c>
      <c r="I40" s="204">
        <v>0.93176196238000519</v>
      </c>
      <c r="J40" s="204">
        <v>0</v>
      </c>
      <c r="K40" s="204">
        <v>0</v>
      </c>
      <c r="L40" s="406">
        <v>0.82890415226994152</v>
      </c>
    </row>
    <row r="41" spans="1:12" ht="18.95" customHeight="1">
      <c r="A41" s="250"/>
      <c r="B41" s="251"/>
      <c r="C41" s="251"/>
      <c r="D41" s="255" t="s">
        <v>45</v>
      </c>
      <c r="E41" s="407">
        <v>0.90988068233889674</v>
      </c>
      <c r="F41" s="408">
        <v>0.89048030418070412</v>
      </c>
      <c r="G41" s="408">
        <v>0.89280704837617531</v>
      </c>
      <c r="H41" s="408">
        <v>0.91794292455632587</v>
      </c>
      <c r="I41" s="408">
        <v>0.92916301395731926</v>
      </c>
      <c r="J41" s="408">
        <v>0</v>
      </c>
      <c r="K41" s="408">
        <v>0</v>
      </c>
      <c r="L41" s="409">
        <v>0.84727869953770096</v>
      </c>
    </row>
    <row r="42" spans="1:12" ht="18.75" customHeight="1">
      <c r="A42" s="256" t="s">
        <v>373</v>
      </c>
      <c r="B42" s="257" t="s">
        <v>47</v>
      </c>
      <c r="C42" s="258" t="s">
        <v>374</v>
      </c>
      <c r="D42" s="259" t="s">
        <v>41</v>
      </c>
      <c r="E42" s="399">
        <v>0</v>
      </c>
      <c r="F42" s="343">
        <v>0</v>
      </c>
      <c r="G42" s="343">
        <v>0</v>
      </c>
      <c r="H42" s="343">
        <v>0</v>
      </c>
      <c r="I42" s="343">
        <v>0</v>
      </c>
      <c r="J42" s="343">
        <v>0</v>
      </c>
      <c r="K42" s="343">
        <v>0</v>
      </c>
      <c r="L42" s="344">
        <v>0</v>
      </c>
    </row>
    <row r="43" spans="1:12" ht="18.95" customHeight="1">
      <c r="A43" s="248"/>
      <c r="B43" s="246"/>
      <c r="C43" s="246" t="s">
        <v>375</v>
      </c>
      <c r="D43" s="249" t="s">
        <v>42</v>
      </c>
      <c r="E43" s="400">
        <v>215.08199999999999</v>
      </c>
      <c r="F43" s="401">
        <v>215.08199999999999</v>
      </c>
      <c r="G43" s="401">
        <v>0</v>
      </c>
      <c r="H43" s="401">
        <v>0</v>
      </c>
      <c r="I43" s="401">
        <v>0</v>
      </c>
      <c r="J43" s="401">
        <v>0</v>
      </c>
      <c r="K43" s="401">
        <v>0</v>
      </c>
      <c r="L43" s="402">
        <v>0</v>
      </c>
    </row>
    <row r="44" spans="1:12" ht="18.95" customHeight="1">
      <c r="A44" s="248"/>
      <c r="B44" s="246"/>
      <c r="C44" s="246"/>
      <c r="D44" s="249" t="s">
        <v>43</v>
      </c>
      <c r="E44" s="400">
        <v>215.08199999999999</v>
      </c>
      <c r="F44" s="401">
        <v>215.08199999999999</v>
      </c>
      <c r="G44" s="401">
        <v>0</v>
      </c>
      <c r="H44" s="401">
        <v>0</v>
      </c>
      <c r="I44" s="401">
        <v>0</v>
      </c>
      <c r="J44" s="401">
        <v>0</v>
      </c>
      <c r="K44" s="401">
        <v>0</v>
      </c>
      <c r="L44" s="402">
        <v>0</v>
      </c>
    </row>
    <row r="45" spans="1:12" ht="18.95" customHeight="1">
      <c r="A45" s="248"/>
      <c r="B45" s="246"/>
      <c r="C45" s="246"/>
      <c r="D45" s="249" t="s">
        <v>44</v>
      </c>
      <c r="E45" s="405">
        <v>0</v>
      </c>
      <c r="F45" s="204">
        <v>0</v>
      </c>
      <c r="G45" s="204">
        <v>0</v>
      </c>
      <c r="H45" s="204">
        <v>0</v>
      </c>
      <c r="I45" s="204">
        <v>0</v>
      </c>
      <c r="J45" s="204">
        <v>0</v>
      </c>
      <c r="K45" s="204">
        <v>0</v>
      </c>
      <c r="L45" s="406">
        <v>0</v>
      </c>
    </row>
    <row r="46" spans="1:12" ht="18.95" customHeight="1">
      <c r="A46" s="250"/>
      <c r="B46" s="251"/>
      <c r="C46" s="251"/>
      <c r="D46" s="252" t="s">
        <v>45</v>
      </c>
      <c r="E46" s="407">
        <v>1</v>
      </c>
      <c r="F46" s="408">
        <v>1</v>
      </c>
      <c r="G46" s="408">
        <v>0</v>
      </c>
      <c r="H46" s="408">
        <v>0</v>
      </c>
      <c r="I46" s="408">
        <v>0</v>
      </c>
      <c r="J46" s="408">
        <v>0</v>
      </c>
      <c r="K46" s="408">
        <v>0</v>
      </c>
      <c r="L46" s="409">
        <v>0</v>
      </c>
    </row>
    <row r="47" spans="1:12" ht="18.95" customHeight="1">
      <c r="A47" s="244" t="s">
        <v>376</v>
      </c>
      <c r="B47" s="245" t="s">
        <v>47</v>
      </c>
      <c r="C47" s="246" t="s">
        <v>377</v>
      </c>
      <c r="D47" s="260" t="s">
        <v>41</v>
      </c>
      <c r="E47" s="399">
        <v>364289</v>
      </c>
      <c r="F47" s="343">
        <v>272712</v>
      </c>
      <c r="G47" s="343">
        <v>236</v>
      </c>
      <c r="H47" s="343">
        <v>86778</v>
      </c>
      <c r="I47" s="343">
        <v>326</v>
      </c>
      <c r="J47" s="343">
        <v>0</v>
      </c>
      <c r="K47" s="343">
        <v>0</v>
      </c>
      <c r="L47" s="344">
        <v>4237</v>
      </c>
    </row>
    <row r="48" spans="1:12" ht="18.95" customHeight="1">
      <c r="A48" s="244"/>
      <c r="B48" s="245"/>
      <c r="C48" s="246"/>
      <c r="D48" s="249" t="s">
        <v>42</v>
      </c>
      <c r="E48" s="400">
        <v>366910.84289999999</v>
      </c>
      <c r="F48" s="401">
        <v>272394.76199999999</v>
      </c>
      <c r="G48" s="401">
        <v>244.36951999999999</v>
      </c>
      <c r="H48" s="401">
        <v>87315.190380000015</v>
      </c>
      <c r="I48" s="401">
        <v>487.99</v>
      </c>
      <c r="J48" s="401">
        <v>0</v>
      </c>
      <c r="K48" s="401">
        <v>0</v>
      </c>
      <c r="L48" s="402">
        <v>6468.5309999999999</v>
      </c>
    </row>
    <row r="49" spans="1:12" ht="18.95" customHeight="1">
      <c r="A49" s="244"/>
      <c r="B49" s="245"/>
      <c r="C49" s="246"/>
      <c r="D49" s="249" t="s">
        <v>43</v>
      </c>
      <c r="E49" s="400">
        <v>362741.33368000004</v>
      </c>
      <c r="F49" s="401">
        <v>271566.68251999997</v>
      </c>
      <c r="G49" s="401">
        <v>244.03852999999998</v>
      </c>
      <c r="H49" s="401">
        <v>86261.402840000053</v>
      </c>
      <c r="I49" s="401">
        <v>485.39408999999995</v>
      </c>
      <c r="J49" s="401">
        <v>0</v>
      </c>
      <c r="K49" s="401">
        <v>0</v>
      </c>
      <c r="L49" s="402">
        <v>4183.8157000000001</v>
      </c>
    </row>
    <row r="50" spans="1:12" ht="18.95" customHeight="1">
      <c r="A50" s="244"/>
      <c r="B50" s="246"/>
      <c r="C50" s="246"/>
      <c r="D50" s="249" t="s">
        <v>44</v>
      </c>
      <c r="E50" s="405">
        <v>0.9957515425390282</v>
      </c>
      <c r="F50" s="204">
        <v>0.99580026738830696</v>
      </c>
      <c r="G50" s="204">
        <v>1.0340615677966101</v>
      </c>
      <c r="H50" s="204">
        <v>0.9940469109682184</v>
      </c>
      <c r="I50" s="204">
        <v>1.4889389263803678</v>
      </c>
      <c r="J50" s="204">
        <v>0</v>
      </c>
      <c r="K50" s="204">
        <v>0</v>
      </c>
      <c r="L50" s="406">
        <v>0.98744765164031156</v>
      </c>
    </row>
    <row r="51" spans="1:12" ht="18.95" customHeight="1">
      <c r="A51" s="250"/>
      <c r="B51" s="251"/>
      <c r="C51" s="251"/>
      <c r="D51" s="254" t="s">
        <v>45</v>
      </c>
      <c r="E51" s="407">
        <v>0.98863617878652787</v>
      </c>
      <c r="F51" s="408">
        <v>0.99696000218976311</v>
      </c>
      <c r="G51" s="408">
        <v>0.99864553484411633</v>
      </c>
      <c r="H51" s="408">
        <v>0.98793122324518989</v>
      </c>
      <c r="I51" s="408">
        <v>0.99468040328695251</v>
      </c>
      <c r="J51" s="408">
        <v>0</v>
      </c>
      <c r="K51" s="408">
        <v>0</v>
      </c>
      <c r="L51" s="409">
        <v>0.64679533884895968</v>
      </c>
    </row>
    <row r="52" spans="1:12" ht="18.95" customHeight="1">
      <c r="A52" s="244" t="s">
        <v>378</v>
      </c>
      <c r="B52" s="245" t="s">
        <v>47</v>
      </c>
      <c r="C52" s="246" t="s">
        <v>379</v>
      </c>
      <c r="D52" s="247" t="s">
        <v>41</v>
      </c>
      <c r="E52" s="399">
        <v>18000</v>
      </c>
      <c r="F52" s="343">
        <v>18000</v>
      </c>
      <c r="G52" s="343">
        <v>0</v>
      </c>
      <c r="H52" s="343">
        <v>0</v>
      </c>
      <c r="I52" s="343">
        <v>0</v>
      </c>
      <c r="J52" s="343">
        <v>0</v>
      </c>
      <c r="K52" s="343">
        <v>0</v>
      </c>
      <c r="L52" s="344">
        <v>0</v>
      </c>
    </row>
    <row r="53" spans="1:12" ht="18.95" customHeight="1">
      <c r="A53" s="244"/>
      <c r="B53" s="245"/>
      <c r="C53" s="246"/>
      <c r="D53" s="249" t="s">
        <v>42</v>
      </c>
      <c r="E53" s="400">
        <v>15702.589</v>
      </c>
      <c r="F53" s="401">
        <v>15702.589</v>
      </c>
      <c r="G53" s="401">
        <v>0</v>
      </c>
      <c r="H53" s="401">
        <v>0</v>
      </c>
      <c r="I53" s="401">
        <v>0</v>
      </c>
      <c r="J53" s="401">
        <v>0</v>
      </c>
      <c r="K53" s="401">
        <v>0</v>
      </c>
      <c r="L53" s="402">
        <v>0</v>
      </c>
    </row>
    <row r="54" spans="1:12" ht="18.95" customHeight="1">
      <c r="A54" s="244"/>
      <c r="B54" s="245"/>
      <c r="C54" s="246"/>
      <c r="D54" s="249" t="s">
        <v>43</v>
      </c>
      <c r="E54" s="400">
        <v>15456.018</v>
      </c>
      <c r="F54" s="401">
        <v>15456.018</v>
      </c>
      <c r="G54" s="401">
        <v>0</v>
      </c>
      <c r="H54" s="401">
        <v>0</v>
      </c>
      <c r="I54" s="401">
        <v>0</v>
      </c>
      <c r="J54" s="401">
        <v>0</v>
      </c>
      <c r="K54" s="401">
        <v>0</v>
      </c>
      <c r="L54" s="402">
        <v>0</v>
      </c>
    </row>
    <row r="55" spans="1:12" ht="18.95" customHeight="1">
      <c r="A55" s="248"/>
      <c r="B55" s="246"/>
      <c r="C55" s="246"/>
      <c r="D55" s="249" t="s">
        <v>44</v>
      </c>
      <c r="E55" s="405">
        <v>0.85866766666666672</v>
      </c>
      <c r="F55" s="204">
        <v>0.85866766666666672</v>
      </c>
      <c r="G55" s="204">
        <v>0</v>
      </c>
      <c r="H55" s="204">
        <v>0</v>
      </c>
      <c r="I55" s="204">
        <v>0</v>
      </c>
      <c r="J55" s="204">
        <v>0</v>
      </c>
      <c r="K55" s="204">
        <v>0</v>
      </c>
      <c r="L55" s="406">
        <v>0</v>
      </c>
    </row>
    <row r="56" spans="1:12" ht="18.95" customHeight="1">
      <c r="A56" s="250"/>
      <c r="B56" s="251"/>
      <c r="C56" s="251"/>
      <c r="D56" s="254" t="s">
        <v>45</v>
      </c>
      <c r="E56" s="407">
        <v>0.98429743018810467</v>
      </c>
      <c r="F56" s="408">
        <v>0.98429743018810467</v>
      </c>
      <c r="G56" s="408">
        <v>0</v>
      </c>
      <c r="H56" s="408">
        <v>0</v>
      </c>
      <c r="I56" s="408">
        <v>0</v>
      </c>
      <c r="J56" s="408">
        <v>0</v>
      </c>
      <c r="K56" s="408">
        <v>0</v>
      </c>
      <c r="L56" s="409">
        <v>0</v>
      </c>
    </row>
    <row r="57" spans="1:12" ht="18.95" customHeight="1">
      <c r="A57" s="244" t="s">
        <v>380</v>
      </c>
      <c r="B57" s="245" t="s">
        <v>47</v>
      </c>
      <c r="C57" s="246" t="s">
        <v>381</v>
      </c>
      <c r="D57" s="249" t="s">
        <v>41</v>
      </c>
      <c r="E57" s="399">
        <v>10899314</v>
      </c>
      <c r="F57" s="343">
        <v>4481588</v>
      </c>
      <c r="G57" s="343">
        <v>13866</v>
      </c>
      <c r="H57" s="343">
        <v>3349462</v>
      </c>
      <c r="I57" s="343">
        <v>2526359</v>
      </c>
      <c r="J57" s="343">
        <v>0</v>
      </c>
      <c r="K57" s="343">
        <v>0</v>
      </c>
      <c r="L57" s="344">
        <v>528039</v>
      </c>
    </row>
    <row r="58" spans="1:12" ht="18.95" customHeight="1">
      <c r="A58" s="244"/>
      <c r="B58" s="245"/>
      <c r="C58" s="246"/>
      <c r="D58" s="249" t="s">
        <v>42</v>
      </c>
      <c r="E58" s="400">
        <v>17656440.995910004</v>
      </c>
      <c r="F58" s="401">
        <v>6149849.0718400013</v>
      </c>
      <c r="G58" s="401">
        <v>12679.508870000001</v>
      </c>
      <c r="H58" s="401">
        <v>3399129.2866800008</v>
      </c>
      <c r="I58" s="401">
        <v>7311936.3525200021</v>
      </c>
      <c r="J58" s="401">
        <v>0</v>
      </c>
      <c r="K58" s="401">
        <v>0</v>
      </c>
      <c r="L58" s="402">
        <v>782846.77599999995</v>
      </c>
    </row>
    <row r="59" spans="1:12" ht="18.95" customHeight="1">
      <c r="A59" s="244"/>
      <c r="B59" s="245"/>
      <c r="C59" s="246"/>
      <c r="D59" s="249" t="s">
        <v>43</v>
      </c>
      <c r="E59" s="400">
        <v>17455555.834769994</v>
      </c>
      <c r="F59" s="401">
        <v>6100535.3172899988</v>
      </c>
      <c r="G59" s="401">
        <v>12017.47572</v>
      </c>
      <c r="H59" s="401">
        <v>3334368.8789699962</v>
      </c>
      <c r="I59" s="401">
        <v>7255170.2320899982</v>
      </c>
      <c r="J59" s="401">
        <v>0</v>
      </c>
      <c r="K59" s="401">
        <v>0</v>
      </c>
      <c r="L59" s="402">
        <v>753463.93069999979</v>
      </c>
    </row>
    <row r="60" spans="1:12" ht="18.95" customHeight="1">
      <c r="A60" s="248"/>
      <c r="B60" s="246"/>
      <c r="C60" s="246"/>
      <c r="D60" s="249" t="s">
        <v>44</v>
      </c>
      <c r="E60" s="405">
        <v>1.6015279342140243</v>
      </c>
      <c r="F60" s="204">
        <v>1.3612441208986634</v>
      </c>
      <c r="G60" s="204">
        <v>0.86668655127650374</v>
      </c>
      <c r="H60" s="204">
        <v>0.99549386706581422</v>
      </c>
      <c r="I60" s="204">
        <v>2.8717890973096059</v>
      </c>
      <c r="J60" s="204">
        <v>0</v>
      </c>
      <c r="K60" s="204">
        <v>0</v>
      </c>
      <c r="L60" s="406">
        <v>1.4269096235315948</v>
      </c>
    </row>
    <row r="61" spans="1:12" ht="18.95" customHeight="1">
      <c r="A61" s="250"/>
      <c r="B61" s="251"/>
      <c r="C61" s="251"/>
      <c r="D61" s="249" t="s">
        <v>45</v>
      </c>
      <c r="E61" s="407">
        <v>0.988622556426488</v>
      </c>
      <c r="F61" s="408">
        <v>0.99198130653712968</v>
      </c>
      <c r="G61" s="408">
        <v>0.94778716141234887</v>
      </c>
      <c r="H61" s="408">
        <v>0.98094794217925807</v>
      </c>
      <c r="I61" s="408">
        <v>0.99223651332653628</v>
      </c>
      <c r="J61" s="408">
        <v>0</v>
      </c>
      <c r="K61" s="408">
        <v>0</v>
      </c>
      <c r="L61" s="409">
        <v>0.96246667138346853</v>
      </c>
    </row>
    <row r="62" spans="1:12" ht="18.95" customHeight="1">
      <c r="A62" s="244" t="s">
        <v>382</v>
      </c>
      <c r="B62" s="245" t="s">
        <v>47</v>
      </c>
      <c r="C62" s="246" t="s">
        <v>134</v>
      </c>
      <c r="D62" s="247" t="s">
        <v>41</v>
      </c>
      <c r="E62" s="399">
        <v>57940</v>
      </c>
      <c r="F62" s="343">
        <v>54366</v>
      </c>
      <c r="G62" s="343">
        <v>10</v>
      </c>
      <c r="H62" s="343">
        <v>3564</v>
      </c>
      <c r="I62" s="343">
        <v>0</v>
      </c>
      <c r="J62" s="343">
        <v>0</v>
      </c>
      <c r="K62" s="343">
        <v>0</v>
      </c>
      <c r="L62" s="344">
        <v>0</v>
      </c>
    </row>
    <row r="63" spans="1:12" ht="18.95" customHeight="1">
      <c r="A63" s="244"/>
      <c r="B63" s="245"/>
      <c r="C63" s="246"/>
      <c r="D63" s="249" t="s">
        <v>42</v>
      </c>
      <c r="E63" s="400">
        <v>58079.56263</v>
      </c>
      <c r="F63" s="401">
        <v>54366</v>
      </c>
      <c r="G63" s="401">
        <v>10</v>
      </c>
      <c r="H63" s="401">
        <v>3403.5626299999999</v>
      </c>
      <c r="I63" s="401">
        <v>300</v>
      </c>
      <c r="J63" s="401">
        <v>0</v>
      </c>
      <c r="K63" s="401">
        <v>0</v>
      </c>
      <c r="L63" s="402">
        <v>0</v>
      </c>
    </row>
    <row r="64" spans="1:12" ht="18.95" customHeight="1">
      <c r="A64" s="244"/>
      <c r="B64" s="245"/>
      <c r="C64" s="246"/>
      <c r="D64" s="249" t="s">
        <v>43</v>
      </c>
      <c r="E64" s="400">
        <v>57822.882900000011</v>
      </c>
      <c r="F64" s="401">
        <v>54170.556870000008</v>
      </c>
      <c r="G64" s="401">
        <v>5.0163400000000005</v>
      </c>
      <c r="H64" s="401">
        <v>3348.7520399999999</v>
      </c>
      <c r="I64" s="401">
        <v>298.55765000000002</v>
      </c>
      <c r="J64" s="401">
        <v>0</v>
      </c>
      <c r="K64" s="401">
        <v>0</v>
      </c>
      <c r="L64" s="402">
        <v>0</v>
      </c>
    </row>
    <row r="65" spans="1:12" ht="18.95" customHeight="1">
      <c r="A65" s="248"/>
      <c r="B65" s="246"/>
      <c r="C65" s="246"/>
      <c r="D65" s="249" t="s">
        <v>44</v>
      </c>
      <c r="E65" s="405">
        <v>0.99797864860200225</v>
      </c>
      <c r="F65" s="204">
        <v>0.99640504855976175</v>
      </c>
      <c r="G65" s="204">
        <v>0.50163400000000002</v>
      </c>
      <c r="H65" s="204">
        <v>0.93960494949494944</v>
      </c>
      <c r="I65" s="204">
        <v>0</v>
      </c>
      <c r="J65" s="204">
        <v>0</v>
      </c>
      <c r="K65" s="204">
        <v>0</v>
      </c>
      <c r="L65" s="406">
        <v>0</v>
      </c>
    </row>
    <row r="66" spans="1:12" ht="18.95" customHeight="1">
      <c r="A66" s="250"/>
      <c r="B66" s="251"/>
      <c r="C66" s="251"/>
      <c r="D66" s="254" t="s">
        <v>45</v>
      </c>
      <c r="E66" s="407">
        <v>0.99558054988059763</v>
      </c>
      <c r="F66" s="408">
        <v>0.99640504855976175</v>
      </c>
      <c r="G66" s="408">
        <v>0.50163400000000002</v>
      </c>
      <c r="H66" s="408">
        <v>0.9838961124097193</v>
      </c>
      <c r="I66" s="408">
        <v>0.99519216666666677</v>
      </c>
      <c r="J66" s="408">
        <v>0</v>
      </c>
      <c r="K66" s="408">
        <v>0</v>
      </c>
      <c r="L66" s="409">
        <v>0</v>
      </c>
    </row>
    <row r="67" spans="1:12" ht="18.95" customHeight="1">
      <c r="A67" s="244" t="s">
        <v>383</v>
      </c>
      <c r="B67" s="245" t="s">
        <v>47</v>
      </c>
      <c r="C67" s="246" t="s">
        <v>384</v>
      </c>
      <c r="D67" s="247" t="s">
        <v>41</v>
      </c>
      <c r="E67" s="399">
        <v>1332054</v>
      </c>
      <c r="F67" s="343">
        <v>1320532</v>
      </c>
      <c r="G67" s="343">
        <v>345</v>
      </c>
      <c r="H67" s="343">
        <v>10508</v>
      </c>
      <c r="I67" s="343">
        <v>669</v>
      </c>
      <c r="J67" s="343">
        <v>0</v>
      </c>
      <c r="K67" s="343">
        <v>0</v>
      </c>
      <c r="L67" s="344">
        <v>0</v>
      </c>
    </row>
    <row r="68" spans="1:12" ht="18.95" customHeight="1">
      <c r="A68" s="244"/>
      <c r="B68" s="245"/>
      <c r="C68" s="246"/>
      <c r="D68" s="249" t="s">
        <v>42</v>
      </c>
      <c r="E68" s="400">
        <v>2341695.9165100004</v>
      </c>
      <c r="F68" s="401">
        <v>2291176.7732800003</v>
      </c>
      <c r="G68" s="401">
        <v>341.36522000000002</v>
      </c>
      <c r="H68" s="401">
        <v>46709.418720000009</v>
      </c>
      <c r="I68" s="401">
        <v>3468.3592899999994</v>
      </c>
      <c r="J68" s="401">
        <v>0</v>
      </c>
      <c r="K68" s="401">
        <v>0</v>
      </c>
      <c r="L68" s="402">
        <v>0</v>
      </c>
    </row>
    <row r="69" spans="1:12" ht="18.95" customHeight="1">
      <c r="A69" s="244"/>
      <c r="B69" s="245"/>
      <c r="C69" s="246"/>
      <c r="D69" s="249" t="s">
        <v>43</v>
      </c>
      <c r="E69" s="400">
        <v>2312775.1067500012</v>
      </c>
      <c r="F69" s="401">
        <v>2268409.1098000011</v>
      </c>
      <c r="G69" s="401">
        <v>210.83502999999999</v>
      </c>
      <c r="H69" s="401">
        <v>41697.407039999998</v>
      </c>
      <c r="I69" s="401">
        <v>2457.75488</v>
      </c>
      <c r="J69" s="401">
        <v>0</v>
      </c>
      <c r="K69" s="401">
        <v>0</v>
      </c>
      <c r="L69" s="402">
        <v>0</v>
      </c>
    </row>
    <row r="70" spans="1:12" ht="18.95" customHeight="1">
      <c r="A70" s="248"/>
      <c r="B70" s="246"/>
      <c r="C70" s="246"/>
      <c r="D70" s="249" t="s">
        <v>44</v>
      </c>
      <c r="E70" s="405">
        <v>1.7362472593078067</v>
      </c>
      <c r="F70" s="204">
        <v>1.7177994246258335</v>
      </c>
      <c r="G70" s="204">
        <v>0.61111602898550721</v>
      </c>
      <c r="H70" s="204">
        <v>3.9681582641796727</v>
      </c>
      <c r="I70" s="204">
        <v>3.6737741106128547</v>
      </c>
      <c r="J70" s="204">
        <v>0</v>
      </c>
      <c r="K70" s="204">
        <v>0</v>
      </c>
      <c r="L70" s="406">
        <v>0</v>
      </c>
    </row>
    <row r="71" spans="1:12" ht="18.95" customHeight="1">
      <c r="A71" s="250"/>
      <c r="B71" s="251"/>
      <c r="C71" s="251"/>
      <c r="D71" s="252" t="s">
        <v>45</v>
      </c>
      <c r="E71" s="407">
        <v>0.98764963052798849</v>
      </c>
      <c r="F71" s="408">
        <v>0.99006289530100056</v>
      </c>
      <c r="G71" s="408">
        <v>0.61762305486188651</v>
      </c>
      <c r="H71" s="408">
        <v>0.89269805068556829</v>
      </c>
      <c r="I71" s="408">
        <v>0.7086217645000672</v>
      </c>
      <c r="J71" s="408">
        <v>0</v>
      </c>
      <c r="K71" s="408">
        <v>0</v>
      </c>
      <c r="L71" s="409">
        <v>0</v>
      </c>
    </row>
    <row r="72" spans="1:12" ht="18.95" customHeight="1">
      <c r="A72" s="261" t="s">
        <v>385</v>
      </c>
      <c r="B72" s="257" t="s">
        <v>47</v>
      </c>
      <c r="C72" s="262" t="s">
        <v>386</v>
      </c>
      <c r="D72" s="259" t="s">
        <v>41</v>
      </c>
      <c r="E72" s="399">
        <v>438923</v>
      </c>
      <c r="F72" s="343">
        <v>299971</v>
      </c>
      <c r="G72" s="343">
        <v>242</v>
      </c>
      <c r="H72" s="343">
        <v>126696</v>
      </c>
      <c r="I72" s="343">
        <v>5735</v>
      </c>
      <c r="J72" s="343">
        <v>0</v>
      </c>
      <c r="K72" s="343">
        <v>0</v>
      </c>
      <c r="L72" s="344">
        <v>6279</v>
      </c>
    </row>
    <row r="73" spans="1:12" ht="18.95" customHeight="1">
      <c r="A73" s="244"/>
      <c r="B73" s="245"/>
      <c r="C73" s="246"/>
      <c r="D73" s="249" t="s">
        <v>42</v>
      </c>
      <c r="E73" s="400">
        <v>453441.67004999996</v>
      </c>
      <c r="F73" s="401">
        <v>303018.04239999998</v>
      </c>
      <c r="G73" s="401">
        <v>258.45094</v>
      </c>
      <c r="H73" s="401">
        <v>104840.42799000001</v>
      </c>
      <c r="I73" s="401">
        <v>8025.5077199999996</v>
      </c>
      <c r="J73" s="401">
        <v>0</v>
      </c>
      <c r="K73" s="401">
        <v>0</v>
      </c>
      <c r="L73" s="402">
        <v>37299.241000000002</v>
      </c>
    </row>
    <row r="74" spans="1:12" ht="18.95" customHeight="1">
      <c r="A74" s="244"/>
      <c r="B74" s="245"/>
      <c r="C74" s="246"/>
      <c r="D74" s="249" t="s">
        <v>43</v>
      </c>
      <c r="E74" s="400">
        <v>442452.03747999994</v>
      </c>
      <c r="F74" s="401">
        <v>301303.75475999992</v>
      </c>
      <c r="G74" s="401">
        <v>242.88171000000003</v>
      </c>
      <c r="H74" s="401">
        <v>101344.53578000002</v>
      </c>
      <c r="I74" s="401">
        <v>7701.5086399999991</v>
      </c>
      <c r="J74" s="401">
        <v>0</v>
      </c>
      <c r="K74" s="401">
        <v>0</v>
      </c>
      <c r="L74" s="402">
        <v>31859.356589999999</v>
      </c>
    </row>
    <row r="75" spans="1:12" ht="18.95" customHeight="1">
      <c r="A75" s="248"/>
      <c r="B75" s="246"/>
      <c r="C75" s="246" t="s">
        <v>4</v>
      </c>
      <c r="D75" s="249" t="s">
        <v>44</v>
      </c>
      <c r="E75" s="405">
        <v>1.0080402199930283</v>
      </c>
      <c r="F75" s="204">
        <v>1.0044429453513837</v>
      </c>
      <c r="G75" s="204">
        <v>1.0036434297520662</v>
      </c>
      <c r="H75" s="204">
        <v>0.79990319962745482</v>
      </c>
      <c r="I75" s="204">
        <v>1.3428960139494333</v>
      </c>
      <c r="J75" s="204">
        <v>0</v>
      </c>
      <c r="K75" s="204">
        <v>0</v>
      </c>
      <c r="L75" s="406">
        <v>5.0739539082656471</v>
      </c>
    </row>
    <row r="76" spans="1:12" ht="18.95" customHeight="1">
      <c r="A76" s="250"/>
      <c r="B76" s="251"/>
      <c r="C76" s="251"/>
      <c r="D76" s="255" t="s">
        <v>45</v>
      </c>
      <c r="E76" s="407">
        <v>0.9757639553312597</v>
      </c>
      <c r="F76" s="408">
        <v>0.99434262189002887</v>
      </c>
      <c r="G76" s="408">
        <v>0.93975943751645874</v>
      </c>
      <c r="H76" s="408">
        <v>0.96665511313695285</v>
      </c>
      <c r="I76" s="408">
        <v>0.95962883704010682</v>
      </c>
      <c r="J76" s="408">
        <v>0</v>
      </c>
      <c r="K76" s="408">
        <v>0</v>
      </c>
      <c r="L76" s="409">
        <v>0.85415562718823146</v>
      </c>
    </row>
    <row r="77" spans="1:12" ht="18.95" customHeight="1">
      <c r="A77" s="244" t="s">
        <v>387</v>
      </c>
      <c r="B77" s="245" t="s">
        <v>47</v>
      </c>
      <c r="C77" s="246" t="s">
        <v>388</v>
      </c>
      <c r="D77" s="260" t="s">
        <v>41</v>
      </c>
      <c r="E77" s="399">
        <v>195499</v>
      </c>
      <c r="F77" s="343"/>
      <c r="G77" s="343">
        <v>260</v>
      </c>
      <c r="H77" s="343">
        <v>191509</v>
      </c>
      <c r="I77" s="343">
        <v>1300</v>
      </c>
      <c r="J77" s="343">
        <v>0</v>
      </c>
      <c r="K77" s="343">
        <v>0</v>
      </c>
      <c r="L77" s="344">
        <v>2430</v>
      </c>
    </row>
    <row r="78" spans="1:12" ht="18.95" customHeight="1">
      <c r="A78" s="244"/>
      <c r="B78" s="245"/>
      <c r="C78" s="246"/>
      <c r="D78" s="249" t="s">
        <v>42</v>
      </c>
      <c r="E78" s="400">
        <v>195733.82100000003</v>
      </c>
      <c r="F78" s="401">
        <v>0</v>
      </c>
      <c r="G78" s="401">
        <v>307.05900000000003</v>
      </c>
      <c r="H78" s="401">
        <v>190717.14</v>
      </c>
      <c r="I78" s="401">
        <v>2133.9920000000002</v>
      </c>
      <c r="J78" s="401">
        <v>0</v>
      </c>
      <c r="K78" s="401">
        <v>0</v>
      </c>
      <c r="L78" s="402">
        <v>2575.63</v>
      </c>
    </row>
    <row r="79" spans="1:12" ht="18.95" customHeight="1">
      <c r="A79" s="244"/>
      <c r="B79" s="245"/>
      <c r="C79" s="246"/>
      <c r="D79" s="249" t="s">
        <v>43</v>
      </c>
      <c r="E79" s="400">
        <v>195172.26546999998</v>
      </c>
      <c r="F79" s="401">
        <v>0</v>
      </c>
      <c r="G79" s="401">
        <v>302.92336</v>
      </c>
      <c r="H79" s="401">
        <v>190632.35659000001</v>
      </c>
      <c r="I79" s="401">
        <v>2133.9903899999999</v>
      </c>
      <c r="J79" s="401">
        <v>0</v>
      </c>
      <c r="K79" s="401">
        <v>0</v>
      </c>
      <c r="L79" s="402">
        <v>2102.9951299999998</v>
      </c>
    </row>
    <row r="80" spans="1:12" ht="18.95" customHeight="1">
      <c r="A80" s="248"/>
      <c r="B80" s="246"/>
      <c r="C80" s="246"/>
      <c r="D80" s="249" t="s">
        <v>44</v>
      </c>
      <c r="E80" s="405">
        <v>0.99832871508294152</v>
      </c>
      <c r="F80" s="204">
        <v>0</v>
      </c>
      <c r="G80" s="204">
        <v>1.1650898461538461</v>
      </c>
      <c r="H80" s="204">
        <v>0.99542244275725955</v>
      </c>
      <c r="I80" s="204">
        <v>1.6415310692307692</v>
      </c>
      <c r="J80" s="204">
        <v>0</v>
      </c>
      <c r="K80" s="204">
        <v>0</v>
      </c>
      <c r="L80" s="406">
        <v>0.86543009465020571</v>
      </c>
    </row>
    <row r="81" spans="1:12" ht="18.95" customHeight="1">
      <c r="A81" s="250"/>
      <c r="B81" s="251"/>
      <c r="C81" s="251"/>
      <c r="D81" s="249" t="s">
        <v>45</v>
      </c>
      <c r="E81" s="407">
        <v>0.99713102453561131</v>
      </c>
      <c r="F81" s="408">
        <v>0</v>
      </c>
      <c r="G81" s="408">
        <v>0.98653144835357365</v>
      </c>
      <c r="H81" s="408">
        <v>0.99955544944728092</v>
      </c>
      <c r="I81" s="408">
        <v>0.99999924554543773</v>
      </c>
      <c r="J81" s="408">
        <v>0</v>
      </c>
      <c r="K81" s="408">
        <v>0</v>
      </c>
      <c r="L81" s="409">
        <v>0.8164973734581441</v>
      </c>
    </row>
    <row r="82" spans="1:12" ht="18.95" customHeight="1">
      <c r="A82" s="244" t="s">
        <v>389</v>
      </c>
      <c r="B82" s="245" t="s">
        <v>47</v>
      </c>
      <c r="C82" s="246" t="s">
        <v>111</v>
      </c>
      <c r="D82" s="247" t="s">
        <v>41</v>
      </c>
      <c r="E82" s="399">
        <v>6347221</v>
      </c>
      <c r="F82" s="343">
        <v>5099417</v>
      </c>
      <c r="G82" s="343">
        <v>41521</v>
      </c>
      <c r="H82" s="343">
        <v>774696</v>
      </c>
      <c r="I82" s="343">
        <v>294856</v>
      </c>
      <c r="J82" s="343">
        <v>0</v>
      </c>
      <c r="K82" s="343">
        <v>0</v>
      </c>
      <c r="L82" s="344">
        <v>136731</v>
      </c>
    </row>
    <row r="83" spans="1:12" ht="18.95" customHeight="1">
      <c r="A83" s="244"/>
      <c r="B83" s="245"/>
      <c r="C83" s="246"/>
      <c r="D83" s="249" t="s">
        <v>42</v>
      </c>
      <c r="E83" s="400">
        <v>6702248.7890000008</v>
      </c>
      <c r="F83" s="401">
        <v>5568612.932</v>
      </c>
      <c r="G83" s="401">
        <v>41155.800000000003</v>
      </c>
      <c r="H83" s="401">
        <v>610278.55799999996</v>
      </c>
      <c r="I83" s="401">
        <v>347741.61</v>
      </c>
      <c r="J83" s="401">
        <v>0</v>
      </c>
      <c r="K83" s="401">
        <v>0</v>
      </c>
      <c r="L83" s="402">
        <v>134459.889</v>
      </c>
    </row>
    <row r="84" spans="1:12" ht="18.95" customHeight="1">
      <c r="A84" s="244"/>
      <c r="B84" s="245"/>
      <c r="C84" s="246"/>
      <c r="D84" s="249" t="s">
        <v>43</v>
      </c>
      <c r="E84" s="400">
        <v>6627757.5240200013</v>
      </c>
      <c r="F84" s="401">
        <v>5539406.9906900004</v>
      </c>
      <c r="G84" s="401">
        <v>40274.72565</v>
      </c>
      <c r="H84" s="401">
        <v>597672.06568000012</v>
      </c>
      <c r="I84" s="401">
        <v>338144.13926999999</v>
      </c>
      <c r="J84" s="401">
        <v>0</v>
      </c>
      <c r="K84" s="401">
        <v>0</v>
      </c>
      <c r="L84" s="402">
        <v>112259.60272999998</v>
      </c>
    </row>
    <row r="85" spans="1:12" ht="18.95" customHeight="1">
      <c r="A85" s="248"/>
      <c r="B85" s="246"/>
      <c r="C85" s="246"/>
      <c r="D85" s="249" t="s">
        <v>44</v>
      </c>
      <c r="E85" s="405">
        <v>1.0441983230172702</v>
      </c>
      <c r="F85" s="204">
        <v>1.0862824104579014</v>
      </c>
      <c r="G85" s="204">
        <v>0.96998448134678839</v>
      </c>
      <c r="H85" s="204">
        <v>0.77149238627797245</v>
      </c>
      <c r="I85" s="204">
        <v>1.1468111188851506</v>
      </c>
      <c r="J85" s="204">
        <v>0</v>
      </c>
      <c r="K85" s="204">
        <v>0</v>
      </c>
      <c r="L85" s="406">
        <v>0.82102524467750537</v>
      </c>
    </row>
    <row r="86" spans="1:12" ht="18.95" customHeight="1">
      <c r="A86" s="250"/>
      <c r="B86" s="251"/>
      <c r="C86" s="251"/>
      <c r="D86" s="254" t="s">
        <v>45</v>
      </c>
      <c r="E86" s="407">
        <v>0.98888563117766415</v>
      </c>
      <c r="F86" s="408">
        <v>0.99475525742826043</v>
      </c>
      <c r="G86" s="408">
        <v>0.97859173312145553</v>
      </c>
      <c r="H86" s="408">
        <v>0.97934305219355278</v>
      </c>
      <c r="I86" s="408">
        <v>0.97240056854283274</v>
      </c>
      <c r="J86" s="408">
        <v>0</v>
      </c>
      <c r="K86" s="408">
        <v>0</v>
      </c>
      <c r="L86" s="409">
        <v>0.83489287076534768</v>
      </c>
    </row>
    <row r="87" spans="1:12" ht="18.95" customHeight="1">
      <c r="A87" s="244" t="s">
        <v>390</v>
      </c>
      <c r="B87" s="245" t="s">
        <v>47</v>
      </c>
      <c r="C87" s="246" t="s">
        <v>83</v>
      </c>
      <c r="D87" s="249" t="s">
        <v>41</v>
      </c>
      <c r="E87" s="399">
        <v>13836776</v>
      </c>
      <c r="F87" s="343">
        <v>490791</v>
      </c>
      <c r="G87" s="343">
        <v>394837</v>
      </c>
      <c r="H87" s="343">
        <v>11620236</v>
      </c>
      <c r="I87" s="343">
        <v>503085</v>
      </c>
      <c r="J87" s="343">
        <v>0</v>
      </c>
      <c r="K87" s="343">
        <v>0</v>
      </c>
      <c r="L87" s="344">
        <v>827827</v>
      </c>
    </row>
    <row r="88" spans="1:12" ht="18.95" customHeight="1">
      <c r="A88" s="244"/>
      <c r="B88" s="245"/>
      <c r="C88" s="246"/>
      <c r="D88" s="249" t="s">
        <v>42</v>
      </c>
      <c r="E88" s="400">
        <v>14500266.173700012</v>
      </c>
      <c r="F88" s="401">
        <v>802041.77639000001</v>
      </c>
      <c r="G88" s="401">
        <v>357946.48119999998</v>
      </c>
      <c r="H88" s="401">
        <v>11917222.533000011</v>
      </c>
      <c r="I88" s="401">
        <v>573981.64248000004</v>
      </c>
      <c r="J88" s="401">
        <v>2.6406199999999997</v>
      </c>
      <c r="K88" s="401">
        <v>0</v>
      </c>
      <c r="L88" s="402">
        <v>849071.10000999959</v>
      </c>
    </row>
    <row r="89" spans="1:12" ht="18.95" customHeight="1">
      <c r="A89" s="244"/>
      <c r="B89" s="245"/>
      <c r="C89" s="246"/>
      <c r="D89" s="249" t="s">
        <v>43</v>
      </c>
      <c r="E89" s="400">
        <v>14101118.790560026</v>
      </c>
      <c r="F89" s="401">
        <v>765176.24124000035</v>
      </c>
      <c r="G89" s="401">
        <v>341039.83056999999</v>
      </c>
      <c r="H89" s="401">
        <v>11738491.793670025</v>
      </c>
      <c r="I89" s="401">
        <v>537458.61752999993</v>
      </c>
      <c r="J89" s="401">
        <v>2.6406199999999997</v>
      </c>
      <c r="K89" s="401">
        <v>0</v>
      </c>
      <c r="L89" s="402">
        <v>718949.6669300003</v>
      </c>
    </row>
    <row r="90" spans="1:12" ht="18.95" customHeight="1">
      <c r="A90" s="244"/>
      <c r="B90" s="246"/>
      <c r="C90" s="246"/>
      <c r="D90" s="249" t="s">
        <v>44</v>
      </c>
      <c r="E90" s="405">
        <v>1.019104362935414</v>
      </c>
      <c r="F90" s="204">
        <v>1.5590673855877559</v>
      </c>
      <c r="G90" s="204">
        <v>0.86374840901435268</v>
      </c>
      <c r="H90" s="204">
        <v>1.0101767118731517</v>
      </c>
      <c r="I90" s="204">
        <v>1.0683256657026148</v>
      </c>
      <c r="J90" s="204">
        <v>0</v>
      </c>
      <c r="K90" s="204">
        <v>0</v>
      </c>
      <c r="L90" s="406">
        <v>0.86847815658344107</v>
      </c>
    </row>
    <row r="91" spans="1:12" ht="18.95" customHeight="1">
      <c r="A91" s="250"/>
      <c r="B91" s="251"/>
      <c r="C91" s="251"/>
      <c r="D91" s="252" t="s">
        <v>45</v>
      </c>
      <c r="E91" s="407">
        <v>0.97247309957220351</v>
      </c>
      <c r="F91" s="408">
        <v>0.95403539287450601</v>
      </c>
      <c r="G91" s="408">
        <v>0.95276765796573504</v>
      </c>
      <c r="H91" s="408">
        <v>0.98500231586386322</v>
      </c>
      <c r="I91" s="408">
        <v>0.93636900164229075</v>
      </c>
      <c r="J91" s="408">
        <v>1</v>
      </c>
      <c r="K91" s="408">
        <v>0</v>
      </c>
      <c r="L91" s="409">
        <v>0.84674848422179627</v>
      </c>
    </row>
    <row r="92" spans="1:12" ht="18.95" customHeight="1">
      <c r="A92" s="244" t="s">
        <v>391</v>
      </c>
      <c r="B92" s="245" t="s">
        <v>47</v>
      </c>
      <c r="C92" s="246" t="s">
        <v>392</v>
      </c>
      <c r="D92" s="247" t="s">
        <v>41</v>
      </c>
      <c r="E92" s="399">
        <v>2652203</v>
      </c>
      <c r="F92" s="343">
        <v>108550</v>
      </c>
      <c r="G92" s="343">
        <v>129722</v>
      </c>
      <c r="H92" s="343">
        <v>2175222</v>
      </c>
      <c r="I92" s="343">
        <v>238694</v>
      </c>
      <c r="J92" s="343">
        <v>0</v>
      </c>
      <c r="K92" s="343">
        <v>0</v>
      </c>
      <c r="L92" s="344">
        <v>15</v>
      </c>
    </row>
    <row r="93" spans="1:12" ht="18.95" customHeight="1">
      <c r="A93" s="244"/>
      <c r="B93" s="245"/>
      <c r="C93" s="246" t="s">
        <v>393</v>
      </c>
      <c r="D93" s="249" t="s">
        <v>42</v>
      </c>
      <c r="E93" s="400">
        <v>3079560.2369999993</v>
      </c>
      <c r="F93" s="401">
        <v>540741.07700000005</v>
      </c>
      <c r="G93" s="401">
        <v>128652.136</v>
      </c>
      <c r="H93" s="401">
        <v>2172185.7179099992</v>
      </c>
      <c r="I93" s="401">
        <v>237966.30609</v>
      </c>
      <c r="J93" s="401">
        <v>0</v>
      </c>
      <c r="K93" s="401">
        <v>0</v>
      </c>
      <c r="L93" s="402">
        <v>15</v>
      </c>
    </row>
    <row r="94" spans="1:12" ht="18.95" customHeight="1">
      <c r="A94" s="244"/>
      <c r="B94" s="245"/>
      <c r="C94" s="246" t="s">
        <v>394</v>
      </c>
      <c r="D94" s="249" t="s">
        <v>43</v>
      </c>
      <c r="E94" s="400">
        <v>2836536.8916099998</v>
      </c>
      <c r="F94" s="401">
        <v>426109.8002</v>
      </c>
      <c r="G94" s="401">
        <v>127156.88010000001</v>
      </c>
      <c r="H94" s="401">
        <v>2088768.8664999998</v>
      </c>
      <c r="I94" s="401">
        <v>194495.14493000004</v>
      </c>
      <c r="J94" s="401">
        <v>0</v>
      </c>
      <c r="K94" s="401">
        <v>0</v>
      </c>
      <c r="L94" s="402">
        <v>6.1998800000000003</v>
      </c>
    </row>
    <row r="95" spans="1:12" ht="18.95" customHeight="1">
      <c r="A95" s="248"/>
      <c r="B95" s="246"/>
      <c r="C95" s="246" t="s">
        <v>395</v>
      </c>
      <c r="D95" s="249" t="s">
        <v>44</v>
      </c>
      <c r="E95" s="405">
        <v>1.0695021804929712</v>
      </c>
      <c r="F95" s="204">
        <v>3.925470292031322</v>
      </c>
      <c r="G95" s="204">
        <v>0.98022602257134495</v>
      </c>
      <c r="H95" s="204">
        <v>0.96025548955462925</v>
      </c>
      <c r="I95" s="204">
        <v>0.81483047303241829</v>
      </c>
      <c r="J95" s="204">
        <v>0</v>
      </c>
      <c r="K95" s="204">
        <v>0</v>
      </c>
      <c r="L95" s="406">
        <v>0.41332533333333338</v>
      </c>
    </row>
    <row r="96" spans="1:12" ht="18.95" customHeight="1">
      <c r="A96" s="250"/>
      <c r="B96" s="251"/>
      <c r="C96" s="251"/>
      <c r="D96" s="254" t="s">
        <v>45</v>
      </c>
      <c r="E96" s="407">
        <v>0.92108504893973286</v>
      </c>
      <c r="F96" s="408">
        <v>0.78801078431849914</v>
      </c>
      <c r="G96" s="408">
        <v>0.98837752759892006</v>
      </c>
      <c r="H96" s="408">
        <v>0.9615977350729199</v>
      </c>
      <c r="I96" s="408">
        <v>0.81732220046497273</v>
      </c>
      <c r="J96" s="408">
        <v>0</v>
      </c>
      <c r="K96" s="408">
        <v>0</v>
      </c>
      <c r="L96" s="409">
        <v>0.41332533333333338</v>
      </c>
    </row>
    <row r="97" spans="1:12" ht="18.95" customHeight="1">
      <c r="A97" s="244" t="s">
        <v>396</v>
      </c>
      <c r="B97" s="245" t="s">
        <v>47</v>
      </c>
      <c r="C97" s="246" t="s">
        <v>113</v>
      </c>
      <c r="D97" s="249" t="s">
        <v>41</v>
      </c>
      <c r="E97" s="399">
        <v>33299427</v>
      </c>
      <c r="F97" s="343">
        <v>1370535</v>
      </c>
      <c r="G97" s="343">
        <v>1191603</v>
      </c>
      <c r="H97" s="343">
        <v>19853968</v>
      </c>
      <c r="I97" s="343">
        <v>10883321</v>
      </c>
      <c r="J97" s="343">
        <v>0</v>
      </c>
      <c r="K97" s="343">
        <v>0</v>
      </c>
      <c r="L97" s="344">
        <v>0</v>
      </c>
    </row>
    <row r="98" spans="1:12" ht="18.95" customHeight="1">
      <c r="A98" s="244"/>
      <c r="B98" s="245"/>
      <c r="C98" s="246"/>
      <c r="D98" s="249" t="s">
        <v>42</v>
      </c>
      <c r="E98" s="400">
        <v>34906084.171939999</v>
      </c>
      <c r="F98" s="401">
        <v>1560899.78416</v>
      </c>
      <c r="G98" s="401">
        <v>1000133.3148099999</v>
      </c>
      <c r="H98" s="401">
        <v>19470084.751970001</v>
      </c>
      <c r="I98" s="401">
        <v>12874966.321</v>
      </c>
      <c r="J98" s="401">
        <v>0</v>
      </c>
      <c r="K98" s="401">
        <v>0</v>
      </c>
      <c r="L98" s="402">
        <v>0</v>
      </c>
    </row>
    <row r="99" spans="1:12" ht="18.95" customHeight="1">
      <c r="A99" s="244"/>
      <c r="B99" s="245"/>
      <c r="C99" s="246"/>
      <c r="D99" s="249" t="s">
        <v>43</v>
      </c>
      <c r="E99" s="400">
        <v>34750186.884370029</v>
      </c>
      <c r="F99" s="401">
        <v>1462468.0760599996</v>
      </c>
      <c r="G99" s="401">
        <v>998978.61279000004</v>
      </c>
      <c r="H99" s="401">
        <v>19452082.880160026</v>
      </c>
      <c r="I99" s="401">
        <v>12836657.315360006</v>
      </c>
      <c r="J99" s="401">
        <v>0</v>
      </c>
      <c r="K99" s="401">
        <v>0</v>
      </c>
      <c r="L99" s="402">
        <v>0</v>
      </c>
    </row>
    <row r="100" spans="1:12" ht="18.95" customHeight="1">
      <c r="A100" s="248"/>
      <c r="B100" s="246"/>
      <c r="C100" s="246"/>
      <c r="D100" s="249" t="s">
        <v>44</v>
      </c>
      <c r="E100" s="405">
        <v>1.043567112562328</v>
      </c>
      <c r="F100" s="204">
        <v>1.0670782402930239</v>
      </c>
      <c r="G100" s="204">
        <v>0.83834852110140712</v>
      </c>
      <c r="H100" s="204">
        <v>0.97975794461641252</v>
      </c>
      <c r="I100" s="204">
        <v>1.1794798035783385</v>
      </c>
      <c r="J100" s="204">
        <v>0</v>
      </c>
      <c r="K100" s="204">
        <v>0</v>
      </c>
      <c r="L100" s="406">
        <v>0</v>
      </c>
    </row>
    <row r="101" spans="1:12" ht="18.95" customHeight="1">
      <c r="A101" s="250"/>
      <c r="B101" s="251"/>
      <c r="C101" s="251"/>
      <c r="D101" s="252" t="s">
        <v>45</v>
      </c>
      <c r="E101" s="407">
        <v>0.99553380760780696</v>
      </c>
      <c r="F101" s="408">
        <v>0.93693912376765975</v>
      </c>
      <c r="G101" s="408">
        <v>0.99884545189836094</v>
      </c>
      <c r="H101" s="408">
        <v>0.99907540865695754</v>
      </c>
      <c r="I101" s="408">
        <v>0.99702453546790959</v>
      </c>
      <c r="J101" s="408">
        <v>0</v>
      </c>
      <c r="K101" s="408">
        <v>0</v>
      </c>
      <c r="L101" s="409">
        <v>0</v>
      </c>
    </row>
    <row r="102" spans="1:12" ht="18.95" customHeight="1">
      <c r="A102" s="261" t="s">
        <v>397</v>
      </c>
      <c r="B102" s="257" t="s">
        <v>47</v>
      </c>
      <c r="C102" s="262" t="s">
        <v>398</v>
      </c>
      <c r="D102" s="259" t="s">
        <v>41</v>
      </c>
      <c r="E102" s="399">
        <v>85210187</v>
      </c>
      <c r="F102" s="343">
        <v>64839309</v>
      </c>
      <c r="G102" s="343">
        <v>20257221</v>
      </c>
      <c r="H102" s="343">
        <v>111187</v>
      </c>
      <c r="I102" s="343">
        <v>2470</v>
      </c>
      <c r="J102" s="343">
        <v>0</v>
      </c>
      <c r="K102" s="343">
        <v>0</v>
      </c>
      <c r="L102" s="344">
        <v>0</v>
      </c>
    </row>
    <row r="103" spans="1:12" ht="18.95" customHeight="1">
      <c r="A103" s="244"/>
      <c r="B103" s="245"/>
      <c r="C103" s="246" t="s">
        <v>399</v>
      </c>
      <c r="D103" s="249" t="s">
        <v>42</v>
      </c>
      <c r="E103" s="400">
        <v>76805337.878999993</v>
      </c>
      <c r="F103" s="401">
        <v>56508159</v>
      </c>
      <c r="G103" s="401">
        <v>20182006.191</v>
      </c>
      <c r="H103" s="401">
        <v>113266.68799999999</v>
      </c>
      <c r="I103" s="401">
        <v>1906</v>
      </c>
      <c r="J103" s="401">
        <v>0</v>
      </c>
      <c r="K103" s="401">
        <v>0</v>
      </c>
      <c r="L103" s="402">
        <v>0</v>
      </c>
    </row>
    <row r="104" spans="1:12" ht="18.95" customHeight="1">
      <c r="A104" s="244"/>
      <c r="B104" s="245"/>
      <c r="C104" s="246"/>
      <c r="D104" s="249" t="s">
        <v>43</v>
      </c>
      <c r="E104" s="400">
        <v>76770778.280809999</v>
      </c>
      <c r="F104" s="401">
        <v>56505143.799339995</v>
      </c>
      <c r="G104" s="401">
        <v>20152168.200149998</v>
      </c>
      <c r="H104" s="401">
        <v>112534.38888000003</v>
      </c>
      <c r="I104" s="401">
        <v>931.89243999999997</v>
      </c>
      <c r="J104" s="401">
        <v>0</v>
      </c>
      <c r="K104" s="401">
        <v>0</v>
      </c>
      <c r="L104" s="402">
        <v>0</v>
      </c>
    </row>
    <row r="105" spans="1:12" ht="18.95" customHeight="1">
      <c r="A105" s="248"/>
      <c r="B105" s="246"/>
      <c r="C105" s="246"/>
      <c r="D105" s="249" t="s">
        <v>44</v>
      </c>
      <c r="E105" s="405">
        <v>0.90095774911056115</v>
      </c>
      <c r="F105" s="204">
        <v>0.87146431186273121</v>
      </c>
      <c r="G105" s="204">
        <v>0.99481405668378686</v>
      </c>
      <c r="H105" s="204">
        <v>1.0121182231735728</v>
      </c>
      <c r="I105" s="204">
        <v>0.37728438866396757</v>
      </c>
      <c r="J105" s="204">
        <v>0</v>
      </c>
      <c r="K105" s="204">
        <v>0</v>
      </c>
      <c r="L105" s="406">
        <v>0</v>
      </c>
    </row>
    <row r="106" spans="1:12" ht="18.95" customHeight="1">
      <c r="A106" s="250"/>
      <c r="B106" s="251"/>
      <c r="C106" s="251"/>
      <c r="D106" s="255" t="s">
        <v>45</v>
      </c>
      <c r="E106" s="407">
        <v>0.99955003650599861</v>
      </c>
      <c r="F106" s="408">
        <v>0.99994664132200795</v>
      </c>
      <c r="G106" s="408">
        <v>0.99852155476677495</v>
      </c>
      <c r="H106" s="408">
        <v>0.99353473529657754</v>
      </c>
      <c r="I106" s="408">
        <v>0.48892572927597061</v>
      </c>
      <c r="J106" s="408">
        <v>0</v>
      </c>
      <c r="K106" s="408">
        <v>0</v>
      </c>
      <c r="L106" s="409">
        <v>0</v>
      </c>
    </row>
    <row r="107" spans="1:12" ht="18.95" customHeight="1">
      <c r="A107" s="244" t="s">
        <v>400</v>
      </c>
      <c r="B107" s="245" t="s">
        <v>47</v>
      </c>
      <c r="C107" s="246" t="s">
        <v>401</v>
      </c>
      <c r="D107" s="260" t="s">
        <v>41</v>
      </c>
      <c r="E107" s="399">
        <v>14993881</v>
      </c>
      <c r="F107" s="343">
        <v>2312320</v>
      </c>
      <c r="G107" s="343">
        <v>422412</v>
      </c>
      <c r="H107" s="343">
        <v>11740776</v>
      </c>
      <c r="I107" s="343">
        <v>440053</v>
      </c>
      <c r="J107" s="343">
        <v>0</v>
      </c>
      <c r="K107" s="343">
        <v>0</v>
      </c>
      <c r="L107" s="344">
        <v>78320</v>
      </c>
    </row>
    <row r="108" spans="1:12" ht="18.95" customHeight="1">
      <c r="A108" s="244"/>
      <c r="B108" s="245"/>
      <c r="C108" s="246" t="s">
        <v>402</v>
      </c>
      <c r="D108" s="249" t="s">
        <v>42</v>
      </c>
      <c r="E108" s="400">
        <v>16483504.645209996</v>
      </c>
      <c r="F108" s="401">
        <v>2450961.5522800004</v>
      </c>
      <c r="G108" s="401">
        <v>422637.86520000006</v>
      </c>
      <c r="H108" s="401">
        <v>12132998.783019997</v>
      </c>
      <c r="I108" s="401">
        <v>1218252.1767099998</v>
      </c>
      <c r="J108" s="401">
        <v>0</v>
      </c>
      <c r="K108" s="401">
        <v>0</v>
      </c>
      <c r="L108" s="402">
        <v>258654.26800000001</v>
      </c>
    </row>
    <row r="109" spans="1:12" ht="18.95" customHeight="1">
      <c r="A109" s="244"/>
      <c r="B109" s="245"/>
      <c r="C109" s="246"/>
      <c r="D109" s="249" t="s">
        <v>43</v>
      </c>
      <c r="E109" s="400">
        <v>16434132.942470003</v>
      </c>
      <c r="F109" s="401">
        <v>2450364.1565700001</v>
      </c>
      <c r="G109" s="401">
        <v>422593.7177599998</v>
      </c>
      <c r="H109" s="401">
        <v>12110610.855810005</v>
      </c>
      <c r="I109" s="401">
        <v>1213819.3755400004</v>
      </c>
      <c r="J109" s="401">
        <v>0</v>
      </c>
      <c r="K109" s="401">
        <v>0</v>
      </c>
      <c r="L109" s="402">
        <v>236744.83679000009</v>
      </c>
    </row>
    <row r="110" spans="1:12" ht="18.95" customHeight="1">
      <c r="A110" s="244"/>
      <c r="B110" s="246"/>
      <c r="C110" s="246"/>
      <c r="D110" s="249" t="s">
        <v>44</v>
      </c>
      <c r="E110" s="405">
        <v>1.0960559806010199</v>
      </c>
      <c r="F110" s="204">
        <v>1.0596994172822101</v>
      </c>
      <c r="G110" s="204">
        <v>1.0004301908089728</v>
      </c>
      <c r="H110" s="204">
        <v>1.0315000350751948</v>
      </c>
      <c r="I110" s="204">
        <v>2.7583481433827299</v>
      </c>
      <c r="J110" s="204">
        <v>0</v>
      </c>
      <c r="K110" s="204">
        <v>0</v>
      </c>
      <c r="L110" s="406">
        <v>3.0227890294943833</v>
      </c>
    </row>
    <row r="111" spans="1:12" ht="18.95" customHeight="1">
      <c r="A111" s="250"/>
      <c r="B111" s="251"/>
      <c r="C111" s="251"/>
      <c r="D111" s="249" t="s">
        <v>45</v>
      </c>
      <c r="E111" s="407">
        <v>0.99700478121596914</v>
      </c>
      <c r="F111" s="408">
        <v>0.99975626067677614</v>
      </c>
      <c r="G111" s="408">
        <v>0.99989554310288931</v>
      </c>
      <c r="H111" s="408">
        <v>0.99815479028636156</v>
      </c>
      <c r="I111" s="408">
        <v>0.99636134352579564</v>
      </c>
      <c r="J111" s="408">
        <v>0</v>
      </c>
      <c r="K111" s="408">
        <v>0</v>
      </c>
      <c r="L111" s="409">
        <v>0.91529453049659359</v>
      </c>
    </row>
    <row r="112" spans="1:12" ht="18.95" customHeight="1">
      <c r="A112" s="244" t="s">
        <v>403</v>
      </c>
      <c r="B112" s="245" t="s">
        <v>47</v>
      </c>
      <c r="C112" s="246" t="s">
        <v>404</v>
      </c>
      <c r="D112" s="247" t="s">
        <v>41</v>
      </c>
      <c r="E112" s="399">
        <v>12527357</v>
      </c>
      <c r="F112" s="343">
        <v>166712</v>
      </c>
      <c r="G112" s="343">
        <v>316986</v>
      </c>
      <c r="H112" s="343">
        <v>11539658</v>
      </c>
      <c r="I112" s="343">
        <v>487536</v>
      </c>
      <c r="J112" s="343">
        <v>0</v>
      </c>
      <c r="K112" s="343">
        <v>0</v>
      </c>
      <c r="L112" s="344">
        <v>16465</v>
      </c>
    </row>
    <row r="113" spans="1:12" ht="18.95" customHeight="1">
      <c r="A113" s="244"/>
      <c r="B113" s="245"/>
      <c r="C113" s="246"/>
      <c r="D113" s="249" t="s">
        <v>42</v>
      </c>
      <c r="E113" s="400">
        <v>12616071.545000002</v>
      </c>
      <c r="F113" s="401">
        <v>166712</v>
      </c>
      <c r="G113" s="401">
        <v>307476.91950999998</v>
      </c>
      <c r="H113" s="401">
        <v>11508515.762490002</v>
      </c>
      <c r="I113" s="401">
        <v>596360.89300000004</v>
      </c>
      <c r="J113" s="401">
        <v>0</v>
      </c>
      <c r="K113" s="401">
        <v>0</v>
      </c>
      <c r="L113" s="402">
        <v>37005.97</v>
      </c>
    </row>
    <row r="114" spans="1:12" ht="18.95" customHeight="1">
      <c r="A114" s="244"/>
      <c r="B114" s="245"/>
      <c r="C114" s="246"/>
      <c r="D114" s="249" t="s">
        <v>43</v>
      </c>
      <c r="E114" s="400">
        <v>12540527.166779997</v>
      </c>
      <c r="F114" s="401">
        <v>165988.95767000003</v>
      </c>
      <c r="G114" s="401">
        <v>303611.70412999997</v>
      </c>
      <c r="H114" s="401">
        <v>11446029.580629995</v>
      </c>
      <c r="I114" s="401">
        <v>592733.94911999989</v>
      </c>
      <c r="J114" s="401">
        <v>0</v>
      </c>
      <c r="K114" s="401">
        <v>0</v>
      </c>
      <c r="L114" s="402">
        <v>32162.975229999996</v>
      </c>
    </row>
    <row r="115" spans="1:12" ht="18.95" customHeight="1">
      <c r="A115" s="248"/>
      <c r="B115" s="246"/>
      <c r="C115" s="246"/>
      <c r="D115" s="249" t="s">
        <v>44</v>
      </c>
      <c r="E115" s="405">
        <v>1.0010513124819542</v>
      </c>
      <c r="F115" s="204">
        <v>0.99566292570420867</v>
      </c>
      <c r="G115" s="204">
        <v>0.95780792883597377</v>
      </c>
      <c r="H115" s="204">
        <v>0.99188637831641069</v>
      </c>
      <c r="I115" s="204">
        <v>1.2157747307275768</v>
      </c>
      <c r="J115" s="204">
        <v>0</v>
      </c>
      <c r="K115" s="204">
        <v>0</v>
      </c>
      <c r="L115" s="406">
        <v>1.9534148332827208</v>
      </c>
    </row>
    <row r="116" spans="1:12" ht="18.95" customHeight="1">
      <c r="A116" s="250"/>
      <c r="B116" s="251"/>
      <c r="C116" s="251"/>
      <c r="D116" s="254" t="s">
        <v>45</v>
      </c>
      <c r="E116" s="407">
        <v>0.99401205217087207</v>
      </c>
      <c r="F116" s="408">
        <v>0.99566292570420867</v>
      </c>
      <c r="G116" s="408">
        <v>0.98742925034451468</v>
      </c>
      <c r="H116" s="408">
        <v>0.99457043956409474</v>
      </c>
      <c r="I116" s="408">
        <v>0.99391820637038297</v>
      </c>
      <c r="J116" s="408">
        <v>0</v>
      </c>
      <c r="K116" s="408">
        <v>0</v>
      </c>
      <c r="L116" s="409">
        <v>0.86912936561316989</v>
      </c>
    </row>
    <row r="117" spans="1:12" ht="18.95" customHeight="1">
      <c r="A117" s="244" t="s">
        <v>405</v>
      </c>
      <c r="B117" s="245" t="s">
        <v>47</v>
      </c>
      <c r="C117" s="246" t="s">
        <v>406</v>
      </c>
      <c r="D117" s="247" t="s">
        <v>41</v>
      </c>
      <c r="E117" s="399">
        <v>0</v>
      </c>
      <c r="F117" s="343">
        <v>0</v>
      </c>
      <c r="G117" s="343">
        <v>0</v>
      </c>
      <c r="H117" s="343">
        <v>0</v>
      </c>
      <c r="I117" s="343">
        <v>0</v>
      </c>
      <c r="J117" s="343">
        <v>0</v>
      </c>
      <c r="K117" s="343">
        <v>0</v>
      </c>
      <c r="L117" s="344">
        <v>0</v>
      </c>
    </row>
    <row r="118" spans="1:12" ht="18.95" customHeight="1">
      <c r="A118" s="244"/>
      <c r="B118" s="245"/>
      <c r="C118" s="246" t="s">
        <v>407</v>
      </c>
      <c r="D118" s="249" t="s">
        <v>42</v>
      </c>
      <c r="E118" s="400">
        <v>5976.2489999999998</v>
      </c>
      <c r="F118" s="401">
        <v>5976.2489999999998</v>
      </c>
      <c r="G118" s="401">
        <v>0</v>
      </c>
      <c r="H118" s="401">
        <v>0</v>
      </c>
      <c r="I118" s="401">
        <v>0</v>
      </c>
      <c r="J118" s="401">
        <v>0</v>
      </c>
      <c r="K118" s="401">
        <v>0</v>
      </c>
      <c r="L118" s="402">
        <v>0</v>
      </c>
    </row>
    <row r="119" spans="1:12" ht="18.95" customHeight="1">
      <c r="A119" s="244"/>
      <c r="B119" s="245"/>
      <c r="C119" s="246" t="s">
        <v>408</v>
      </c>
      <c r="D119" s="249" t="s">
        <v>43</v>
      </c>
      <c r="E119" s="400">
        <v>5976.2483599999996</v>
      </c>
      <c r="F119" s="401">
        <v>5976.2483599999996</v>
      </c>
      <c r="G119" s="401">
        <v>0</v>
      </c>
      <c r="H119" s="401">
        <v>0</v>
      </c>
      <c r="I119" s="401">
        <v>0</v>
      </c>
      <c r="J119" s="401">
        <v>0</v>
      </c>
      <c r="K119" s="401">
        <v>0</v>
      </c>
      <c r="L119" s="402">
        <v>0</v>
      </c>
    </row>
    <row r="120" spans="1:12" ht="18.95" customHeight="1">
      <c r="A120" s="248"/>
      <c r="B120" s="246"/>
      <c r="C120" s="246" t="s">
        <v>409</v>
      </c>
      <c r="D120" s="249" t="s">
        <v>44</v>
      </c>
      <c r="E120" s="405">
        <v>0</v>
      </c>
      <c r="F120" s="204">
        <v>0</v>
      </c>
      <c r="G120" s="204">
        <v>0</v>
      </c>
      <c r="H120" s="204">
        <v>0</v>
      </c>
      <c r="I120" s="204">
        <v>0</v>
      </c>
      <c r="J120" s="204">
        <v>0</v>
      </c>
      <c r="K120" s="204">
        <v>0</v>
      </c>
      <c r="L120" s="406">
        <v>0</v>
      </c>
    </row>
    <row r="121" spans="1:12" ht="18.95" customHeight="1">
      <c r="A121" s="250"/>
      <c r="B121" s="251"/>
      <c r="C121" s="251" t="s">
        <v>410</v>
      </c>
      <c r="D121" s="254" t="s">
        <v>45</v>
      </c>
      <c r="E121" s="407">
        <v>0.99999989290941527</v>
      </c>
      <c r="F121" s="408">
        <v>0.99999989290941527</v>
      </c>
      <c r="G121" s="408">
        <v>0</v>
      </c>
      <c r="H121" s="408">
        <v>0</v>
      </c>
      <c r="I121" s="408">
        <v>0</v>
      </c>
      <c r="J121" s="408">
        <v>0</v>
      </c>
      <c r="K121" s="408">
        <v>0</v>
      </c>
      <c r="L121" s="409">
        <v>0</v>
      </c>
    </row>
    <row r="122" spans="1:12" ht="18.95" customHeight="1">
      <c r="A122" s="244" t="s">
        <v>411</v>
      </c>
      <c r="B122" s="245" t="s">
        <v>47</v>
      </c>
      <c r="C122" s="246" t="s">
        <v>412</v>
      </c>
      <c r="D122" s="247" t="s">
        <v>41</v>
      </c>
      <c r="E122" s="399">
        <v>30700000</v>
      </c>
      <c r="F122" s="343">
        <v>0</v>
      </c>
      <c r="G122" s="343">
        <v>0</v>
      </c>
      <c r="H122" s="343">
        <v>100</v>
      </c>
      <c r="I122" s="343"/>
      <c r="J122" s="343">
        <v>30699900</v>
      </c>
      <c r="K122" s="343">
        <v>0</v>
      </c>
      <c r="L122" s="344">
        <v>0</v>
      </c>
    </row>
    <row r="123" spans="1:12" ht="18.95" customHeight="1">
      <c r="A123" s="244"/>
      <c r="B123" s="245"/>
      <c r="C123" s="246"/>
      <c r="D123" s="249" t="s">
        <v>42</v>
      </c>
      <c r="E123" s="400">
        <v>29700000</v>
      </c>
      <c r="F123" s="401">
        <v>0</v>
      </c>
      <c r="G123" s="401">
        <v>0</v>
      </c>
      <c r="H123" s="401">
        <v>170</v>
      </c>
      <c r="I123" s="401">
        <v>0</v>
      </c>
      <c r="J123" s="401">
        <v>29699830</v>
      </c>
      <c r="K123" s="401">
        <v>0</v>
      </c>
      <c r="L123" s="402">
        <v>0</v>
      </c>
    </row>
    <row r="124" spans="1:12" ht="18.95" customHeight="1">
      <c r="A124" s="244"/>
      <c r="B124" s="245"/>
      <c r="C124" s="246"/>
      <c r="D124" s="249" t="s">
        <v>43</v>
      </c>
      <c r="E124" s="400">
        <v>29486289.779559996</v>
      </c>
      <c r="F124" s="401">
        <v>0</v>
      </c>
      <c r="G124" s="401">
        <v>0</v>
      </c>
      <c r="H124" s="401">
        <v>75</v>
      </c>
      <c r="I124" s="401">
        <v>0</v>
      </c>
      <c r="J124" s="401">
        <v>29486214.779559996</v>
      </c>
      <c r="K124" s="401">
        <v>0</v>
      </c>
      <c r="L124" s="402">
        <v>0</v>
      </c>
    </row>
    <row r="125" spans="1:12" ht="18.95" customHeight="1">
      <c r="A125" s="248"/>
      <c r="B125" s="246"/>
      <c r="C125" s="246"/>
      <c r="D125" s="249" t="s">
        <v>44</v>
      </c>
      <c r="E125" s="405">
        <v>0.9604654651322474</v>
      </c>
      <c r="F125" s="204">
        <v>0</v>
      </c>
      <c r="G125" s="204">
        <v>0</v>
      </c>
      <c r="H125" s="204">
        <v>0.75</v>
      </c>
      <c r="I125" s="204">
        <v>0</v>
      </c>
      <c r="J125" s="204">
        <v>0.9604661506897415</v>
      </c>
      <c r="K125" s="204">
        <v>0</v>
      </c>
      <c r="L125" s="406">
        <v>0</v>
      </c>
    </row>
    <row r="126" spans="1:12" ht="18.95" customHeight="1">
      <c r="A126" s="250"/>
      <c r="B126" s="251"/>
      <c r="C126" s="251"/>
      <c r="D126" s="254" t="s">
        <v>45</v>
      </c>
      <c r="E126" s="407">
        <v>0.9928043696821548</v>
      </c>
      <c r="F126" s="408">
        <v>0</v>
      </c>
      <c r="G126" s="408">
        <v>0</v>
      </c>
      <c r="H126" s="408">
        <v>0.44117647058823528</v>
      </c>
      <c r="I126" s="408">
        <v>0</v>
      </c>
      <c r="J126" s="408">
        <v>0.99280752716631693</v>
      </c>
      <c r="K126" s="408">
        <v>0</v>
      </c>
      <c r="L126" s="409">
        <v>0</v>
      </c>
    </row>
    <row r="127" spans="1:12" ht="18.95" customHeight="1">
      <c r="A127" s="244" t="s">
        <v>413</v>
      </c>
      <c r="B127" s="245" t="s">
        <v>47</v>
      </c>
      <c r="C127" s="246" t="s">
        <v>414</v>
      </c>
      <c r="D127" s="247" t="s">
        <v>41</v>
      </c>
      <c r="E127" s="399">
        <v>101616346</v>
      </c>
      <c r="F127" s="343">
        <v>68324410</v>
      </c>
      <c r="G127" s="343">
        <v>224967</v>
      </c>
      <c r="H127" s="343">
        <v>3638880</v>
      </c>
      <c r="I127" s="343">
        <v>3430094</v>
      </c>
      <c r="J127" s="343">
        <v>0</v>
      </c>
      <c r="K127" s="343">
        <v>19643623</v>
      </c>
      <c r="L127" s="344">
        <v>6354372</v>
      </c>
    </row>
    <row r="128" spans="1:12" ht="18.95" customHeight="1">
      <c r="A128" s="248"/>
      <c r="B128" s="246"/>
      <c r="C128" s="246"/>
      <c r="D128" s="249" t="s">
        <v>42</v>
      </c>
      <c r="E128" s="400">
        <v>82508244.521339983</v>
      </c>
      <c r="F128" s="401">
        <v>59130960.002729997</v>
      </c>
      <c r="G128" s="401">
        <v>45513.366999999998</v>
      </c>
      <c r="H128" s="401">
        <v>796924.04626999993</v>
      </c>
      <c r="I128" s="401">
        <v>834568.31626999995</v>
      </c>
      <c r="J128" s="401">
        <v>0</v>
      </c>
      <c r="K128" s="401">
        <v>18660769.721999999</v>
      </c>
      <c r="L128" s="402">
        <v>3039509.0670699999</v>
      </c>
    </row>
    <row r="129" spans="1:12" ht="18.95" customHeight="1">
      <c r="A129" s="248"/>
      <c r="B129" s="246"/>
      <c r="C129" s="246"/>
      <c r="D129" s="249" t="s">
        <v>43</v>
      </c>
      <c r="E129" s="400">
        <v>79118082.509059981</v>
      </c>
      <c r="F129" s="401">
        <v>58604752.608059987</v>
      </c>
      <c r="G129" s="401">
        <v>725.46199000000001</v>
      </c>
      <c r="H129" s="401">
        <v>200803.14481999996</v>
      </c>
      <c r="I129" s="401">
        <v>354966.38957000006</v>
      </c>
      <c r="J129" s="401">
        <v>0</v>
      </c>
      <c r="K129" s="401">
        <v>18660769.71889</v>
      </c>
      <c r="L129" s="402">
        <v>1296065.1857299998</v>
      </c>
    </row>
    <row r="130" spans="1:12" ht="18.95" customHeight="1">
      <c r="A130" s="248"/>
      <c r="B130" s="246"/>
      <c r="C130" s="246"/>
      <c r="D130" s="249" t="s">
        <v>44</v>
      </c>
      <c r="E130" s="405">
        <v>0.77859601947367785</v>
      </c>
      <c r="F130" s="204">
        <v>0.85774253459429783</v>
      </c>
      <c r="G130" s="204">
        <v>3.2247484742206635E-3</v>
      </c>
      <c r="H130" s="204">
        <v>5.518267841203886E-2</v>
      </c>
      <c r="I130" s="204">
        <v>0.10348590725793522</v>
      </c>
      <c r="J130" s="204">
        <v>0</v>
      </c>
      <c r="K130" s="204">
        <v>0.94996578375027863</v>
      </c>
      <c r="L130" s="406">
        <v>0.20396432341858484</v>
      </c>
    </row>
    <row r="131" spans="1:12" ht="18.95" customHeight="1">
      <c r="A131" s="250"/>
      <c r="B131" s="251"/>
      <c r="C131" s="251"/>
      <c r="D131" s="252" t="s">
        <v>45</v>
      </c>
      <c r="E131" s="407">
        <v>0.95891123327192873</v>
      </c>
      <c r="F131" s="408">
        <v>0.99110098339946251</v>
      </c>
      <c r="G131" s="408">
        <v>1.5939536839803568E-2</v>
      </c>
      <c r="H131" s="408">
        <v>0.25197275168174227</v>
      </c>
      <c r="I131" s="408">
        <v>0.42532933811395873</v>
      </c>
      <c r="J131" s="408">
        <v>0</v>
      </c>
      <c r="K131" s="408">
        <v>0.99999999983334031</v>
      </c>
      <c r="L131" s="409">
        <v>0.42640609293505732</v>
      </c>
    </row>
    <row r="132" spans="1:12" ht="18.95" customHeight="1">
      <c r="A132" s="261" t="s">
        <v>415</v>
      </c>
      <c r="B132" s="257" t="s">
        <v>47</v>
      </c>
      <c r="C132" s="262" t="s">
        <v>115</v>
      </c>
      <c r="D132" s="259" t="s">
        <v>41</v>
      </c>
      <c r="E132" s="399">
        <v>1935346</v>
      </c>
      <c r="F132" s="343">
        <v>96114</v>
      </c>
      <c r="G132" s="343">
        <v>29416</v>
      </c>
      <c r="H132" s="343">
        <v>1655909</v>
      </c>
      <c r="I132" s="343">
        <v>89397</v>
      </c>
      <c r="J132" s="343">
        <v>0</v>
      </c>
      <c r="K132" s="343">
        <v>0</v>
      </c>
      <c r="L132" s="344">
        <v>64510</v>
      </c>
    </row>
    <row r="133" spans="1:12" ht="18.95" customHeight="1">
      <c r="A133" s="244"/>
      <c r="B133" s="246"/>
      <c r="C133" s="246"/>
      <c r="D133" s="249" t="s">
        <v>42</v>
      </c>
      <c r="E133" s="400">
        <v>3981821.7121700011</v>
      </c>
      <c r="F133" s="401">
        <v>1966850.7349</v>
      </c>
      <c r="G133" s="401">
        <v>28311.504140000005</v>
      </c>
      <c r="H133" s="401">
        <v>1741164.2861600006</v>
      </c>
      <c r="I133" s="401">
        <v>153002.02497000003</v>
      </c>
      <c r="J133" s="401">
        <v>0</v>
      </c>
      <c r="K133" s="401">
        <v>0</v>
      </c>
      <c r="L133" s="402">
        <v>92493.161999999997</v>
      </c>
    </row>
    <row r="134" spans="1:12" ht="18.95" customHeight="1">
      <c r="A134" s="244"/>
      <c r="B134" s="246"/>
      <c r="C134" s="246"/>
      <c r="D134" s="249" t="s">
        <v>43</v>
      </c>
      <c r="E134" s="400">
        <v>3888781.5692000007</v>
      </c>
      <c r="F134" s="401">
        <v>1922980.1385400009</v>
      </c>
      <c r="G134" s="401">
        <v>26824.976599999998</v>
      </c>
      <c r="H134" s="401">
        <v>1707424.18921</v>
      </c>
      <c r="I134" s="401">
        <v>150467.35844000001</v>
      </c>
      <c r="J134" s="401">
        <v>0</v>
      </c>
      <c r="K134" s="401">
        <v>0</v>
      </c>
      <c r="L134" s="402">
        <v>81084.906409999981</v>
      </c>
    </row>
    <row r="135" spans="1:12" ht="18.95" customHeight="1">
      <c r="A135" s="244"/>
      <c r="B135" s="246"/>
      <c r="C135" s="246"/>
      <c r="D135" s="249" t="s">
        <v>44</v>
      </c>
      <c r="E135" s="405">
        <v>2.0093469432339233</v>
      </c>
      <c r="F135" s="460" t="s">
        <v>945</v>
      </c>
      <c r="G135" s="204">
        <v>0.9119178882240957</v>
      </c>
      <c r="H135" s="204">
        <v>1.0311099155871488</v>
      </c>
      <c r="I135" s="204">
        <v>1.6831365531281812</v>
      </c>
      <c r="J135" s="204">
        <v>0</v>
      </c>
      <c r="K135" s="204">
        <v>0</v>
      </c>
      <c r="L135" s="406">
        <v>1.256935458223531</v>
      </c>
    </row>
    <row r="136" spans="1:12" ht="18.95" customHeight="1">
      <c r="A136" s="263"/>
      <c r="B136" s="251"/>
      <c r="C136" s="251"/>
      <c r="D136" s="252" t="s">
        <v>45</v>
      </c>
      <c r="E136" s="407">
        <v>0.9766337747655468</v>
      </c>
      <c r="F136" s="408">
        <v>0.97769500471919157</v>
      </c>
      <c r="G136" s="408">
        <v>0.9474938691830308</v>
      </c>
      <c r="H136" s="408">
        <v>0.98062210601366528</v>
      </c>
      <c r="I136" s="408">
        <v>0.98343377134716348</v>
      </c>
      <c r="J136" s="408">
        <v>0</v>
      </c>
      <c r="K136" s="408">
        <v>0</v>
      </c>
      <c r="L136" s="409">
        <v>0.8766583891898948</v>
      </c>
    </row>
    <row r="137" spans="1:12" ht="18.95" customHeight="1">
      <c r="A137" s="244" t="s">
        <v>416</v>
      </c>
      <c r="B137" s="245" t="s">
        <v>47</v>
      </c>
      <c r="C137" s="246" t="s">
        <v>130</v>
      </c>
      <c r="D137" s="247" t="s">
        <v>41</v>
      </c>
      <c r="E137" s="399">
        <v>16063403</v>
      </c>
      <c r="F137" s="343">
        <v>15439308</v>
      </c>
      <c r="G137" s="343">
        <v>30133</v>
      </c>
      <c r="H137" s="343">
        <v>34119</v>
      </c>
      <c r="I137" s="343">
        <v>469447</v>
      </c>
      <c r="J137" s="343">
        <v>0</v>
      </c>
      <c r="K137" s="343">
        <v>0</v>
      </c>
      <c r="L137" s="344">
        <v>90396</v>
      </c>
    </row>
    <row r="138" spans="1:12" ht="18.95" customHeight="1">
      <c r="A138" s="244"/>
      <c r="B138" s="245"/>
      <c r="C138" s="246"/>
      <c r="D138" s="249" t="s">
        <v>42</v>
      </c>
      <c r="E138" s="400">
        <v>16156639.676279999</v>
      </c>
      <c r="F138" s="401">
        <v>15504997.253</v>
      </c>
      <c r="G138" s="401">
        <v>22403.144</v>
      </c>
      <c r="H138" s="401">
        <v>26498.453000000001</v>
      </c>
      <c r="I138" s="401">
        <v>489651.95</v>
      </c>
      <c r="J138" s="401">
        <v>0</v>
      </c>
      <c r="K138" s="401">
        <v>0</v>
      </c>
      <c r="L138" s="402">
        <v>113088.87628</v>
      </c>
    </row>
    <row r="139" spans="1:12" ht="18.95" customHeight="1">
      <c r="A139" s="244"/>
      <c r="B139" s="245"/>
      <c r="C139" s="246"/>
      <c r="D139" s="249" t="s">
        <v>43</v>
      </c>
      <c r="E139" s="400">
        <v>16100290.008159997</v>
      </c>
      <c r="F139" s="401">
        <v>15502907.565109998</v>
      </c>
      <c r="G139" s="401">
        <v>22083.065449999998</v>
      </c>
      <c r="H139" s="401">
        <v>24919.066269999999</v>
      </c>
      <c r="I139" s="401">
        <v>459874.52231999999</v>
      </c>
      <c r="J139" s="401">
        <v>0</v>
      </c>
      <c r="K139" s="401">
        <v>0</v>
      </c>
      <c r="L139" s="402">
        <v>90505.789010000008</v>
      </c>
    </row>
    <row r="140" spans="1:12" ht="18.95" customHeight="1">
      <c r="A140" s="248"/>
      <c r="B140" s="246"/>
      <c r="C140" s="246"/>
      <c r="D140" s="249" t="s">
        <v>44</v>
      </c>
      <c r="E140" s="405">
        <v>1.0022963383387691</v>
      </c>
      <c r="F140" s="204">
        <v>1.0041193274407116</v>
      </c>
      <c r="G140" s="204">
        <v>0.73285319915043301</v>
      </c>
      <c r="H140" s="204">
        <v>0.73035746270406521</v>
      </c>
      <c r="I140" s="204">
        <v>0.97960903428928081</v>
      </c>
      <c r="J140" s="204">
        <v>0</v>
      </c>
      <c r="K140" s="204">
        <v>0</v>
      </c>
      <c r="L140" s="406">
        <v>1.0012145339395548</v>
      </c>
    </row>
    <row r="141" spans="1:12" ht="18.95" customHeight="1">
      <c r="A141" s="250"/>
      <c r="B141" s="251"/>
      <c r="C141" s="251"/>
      <c r="D141" s="255" t="s">
        <v>45</v>
      </c>
      <c r="E141" s="407">
        <v>0.99651229034941402</v>
      </c>
      <c r="F141" s="408">
        <v>0.99986522487841145</v>
      </c>
      <c r="G141" s="408">
        <v>0.98571278433062781</v>
      </c>
      <c r="H141" s="408">
        <v>0.9403970212902617</v>
      </c>
      <c r="I141" s="408">
        <v>0.93918654325792017</v>
      </c>
      <c r="J141" s="408">
        <v>0</v>
      </c>
      <c r="K141" s="408">
        <v>0</v>
      </c>
      <c r="L141" s="409">
        <v>0.80030673207782277</v>
      </c>
    </row>
    <row r="142" spans="1:12" ht="18.95" customHeight="1">
      <c r="A142" s="244" t="s">
        <v>417</v>
      </c>
      <c r="B142" s="245" t="s">
        <v>47</v>
      </c>
      <c r="C142" s="246" t="s">
        <v>418</v>
      </c>
      <c r="D142" s="260" t="s">
        <v>41</v>
      </c>
      <c r="E142" s="399">
        <v>7295462</v>
      </c>
      <c r="F142" s="343">
        <v>3720653</v>
      </c>
      <c r="G142" s="343">
        <v>11169</v>
      </c>
      <c r="H142" s="343">
        <v>2530561</v>
      </c>
      <c r="I142" s="343">
        <v>954347</v>
      </c>
      <c r="J142" s="343">
        <v>0</v>
      </c>
      <c r="K142" s="343">
        <v>0</v>
      </c>
      <c r="L142" s="344">
        <v>78732</v>
      </c>
    </row>
    <row r="143" spans="1:12" ht="18.95" customHeight="1">
      <c r="A143" s="244"/>
      <c r="B143" s="245"/>
      <c r="C143" s="246"/>
      <c r="D143" s="249" t="s">
        <v>42</v>
      </c>
      <c r="E143" s="400">
        <v>10800073.183720004</v>
      </c>
      <c r="F143" s="401">
        <v>6731080.1747200005</v>
      </c>
      <c r="G143" s="401">
        <v>13367.616210000002</v>
      </c>
      <c r="H143" s="401">
        <v>2733123.5360400029</v>
      </c>
      <c r="I143" s="401">
        <v>1175254.49975</v>
      </c>
      <c r="J143" s="401">
        <v>0</v>
      </c>
      <c r="K143" s="401">
        <v>0</v>
      </c>
      <c r="L143" s="402">
        <v>147247.35699999999</v>
      </c>
    </row>
    <row r="144" spans="1:12" ht="18.95" customHeight="1">
      <c r="A144" s="244"/>
      <c r="B144" s="245"/>
      <c r="C144" s="246"/>
      <c r="D144" s="249" t="s">
        <v>43</v>
      </c>
      <c r="E144" s="400">
        <v>10643695.819270002</v>
      </c>
      <c r="F144" s="401">
        <v>6670588.3799300026</v>
      </c>
      <c r="G144" s="401">
        <v>13161.317490000001</v>
      </c>
      <c r="H144" s="401">
        <v>2673737.5555399987</v>
      </c>
      <c r="I144" s="401">
        <v>1153107.0744900003</v>
      </c>
      <c r="J144" s="401">
        <v>0</v>
      </c>
      <c r="K144" s="401">
        <v>0</v>
      </c>
      <c r="L144" s="402">
        <v>133101.49182</v>
      </c>
    </row>
    <row r="145" spans="1:12" ht="18.95" customHeight="1">
      <c r="A145" s="244"/>
      <c r="B145" s="246"/>
      <c r="C145" s="246"/>
      <c r="D145" s="249" t="s">
        <v>44</v>
      </c>
      <c r="E145" s="405">
        <v>1.458947468888194</v>
      </c>
      <c r="F145" s="204">
        <v>1.7928542059498702</v>
      </c>
      <c r="G145" s="204">
        <v>1.1783792183722805</v>
      </c>
      <c r="H145" s="204">
        <v>1.0565789781554362</v>
      </c>
      <c r="I145" s="204">
        <v>1.2082681398799391</v>
      </c>
      <c r="J145" s="204">
        <v>0</v>
      </c>
      <c r="K145" s="204">
        <v>0</v>
      </c>
      <c r="L145" s="406">
        <v>1.690564088553574</v>
      </c>
    </row>
    <row r="146" spans="1:12" ht="18.95" customHeight="1">
      <c r="A146" s="250"/>
      <c r="B146" s="251"/>
      <c r="C146" s="251"/>
      <c r="D146" s="249" t="s">
        <v>45</v>
      </c>
      <c r="E146" s="407">
        <v>0.98552071251834439</v>
      </c>
      <c r="F146" s="408">
        <v>0.99101306280421564</v>
      </c>
      <c r="G146" s="408">
        <v>0.98456727686080081</v>
      </c>
      <c r="H146" s="408">
        <v>0.97827175401443867</v>
      </c>
      <c r="I146" s="408">
        <v>0.98115520913579923</v>
      </c>
      <c r="J146" s="408">
        <v>0</v>
      </c>
      <c r="K146" s="408">
        <v>0</v>
      </c>
      <c r="L146" s="409">
        <v>0.90393127952714292</v>
      </c>
    </row>
    <row r="147" spans="1:12" ht="18.95" customHeight="1">
      <c r="A147" s="244" t="s">
        <v>419</v>
      </c>
      <c r="B147" s="245" t="s">
        <v>47</v>
      </c>
      <c r="C147" s="246" t="s">
        <v>420</v>
      </c>
      <c r="D147" s="259" t="s">
        <v>41</v>
      </c>
      <c r="E147" s="399">
        <v>3856204</v>
      </c>
      <c r="F147" s="343">
        <v>3766838</v>
      </c>
      <c r="G147" s="343">
        <v>20966</v>
      </c>
      <c r="H147" s="343">
        <v>66777</v>
      </c>
      <c r="I147" s="343">
        <v>1183</v>
      </c>
      <c r="J147" s="343">
        <v>0</v>
      </c>
      <c r="K147" s="343">
        <v>0</v>
      </c>
      <c r="L147" s="344">
        <v>440</v>
      </c>
    </row>
    <row r="148" spans="1:12" ht="18.95" customHeight="1">
      <c r="A148" s="244"/>
      <c r="B148" s="245"/>
      <c r="C148" s="246"/>
      <c r="D148" s="249" t="s">
        <v>42</v>
      </c>
      <c r="E148" s="400">
        <v>4748202.45474</v>
      </c>
      <c r="F148" s="401">
        <v>4595889.0927400002</v>
      </c>
      <c r="G148" s="401">
        <v>15634.7</v>
      </c>
      <c r="H148" s="401">
        <v>66483.096999999994</v>
      </c>
      <c r="I148" s="401">
        <v>64906.34</v>
      </c>
      <c r="J148" s="401">
        <v>0</v>
      </c>
      <c r="K148" s="401">
        <v>0</v>
      </c>
      <c r="L148" s="402">
        <v>5289.2250000000004</v>
      </c>
    </row>
    <row r="149" spans="1:12" ht="18.95" customHeight="1">
      <c r="A149" s="244"/>
      <c r="B149" s="245"/>
      <c r="C149" s="246"/>
      <c r="D149" s="249" t="s">
        <v>43</v>
      </c>
      <c r="E149" s="400">
        <v>4576575.4053799994</v>
      </c>
      <c r="F149" s="401">
        <v>4444176.3441399997</v>
      </c>
      <c r="G149" s="401">
        <v>15175.968349999999</v>
      </c>
      <c r="H149" s="401">
        <v>61289.558310000015</v>
      </c>
      <c r="I149" s="401">
        <v>50858.703980000006</v>
      </c>
      <c r="J149" s="401">
        <v>0</v>
      </c>
      <c r="K149" s="401">
        <v>0</v>
      </c>
      <c r="L149" s="402">
        <v>5074.8305999999975</v>
      </c>
    </row>
    <row r="150" spans="1:12" ht="18.95" customHeight="1">
      <c r="A150" s="244"/>
      <c r="B150" s="246"/>
      <c r="C150" s="246"/>
      <c r="D150" s="249" t="s">
        <v>44</v>
      </c>
      <c r="E150" s="405">
        <v>1.1868084275053912</v>
      </c>
      <c r="F150" s="204">
        <v>1.1798161599038768</v>
      </c>
      <c r="G150" s="204">
        <v>0.72383708623485643</v>
      </c>
      <c r="H150" s="204">
        <v>0.91782437530886407</v>
      </c>
      <c r="I150" s="460" t="s">
        <v>945</v>
      </c>
      <c r="J150" s="204">
        <v>0</v>
      </c>
      <c r="K150" s="204">
        <v>0</v>
      </c>
      <c r="L150" s="1312" t="s">
        <v>945</v>
      </c>
    </row>
    <row r="151" spans="1:12" ht="18.95" customHeight="1">
      <c r="A151" s="250"/>
      <c r="B151" s="251"/>
      <c r="C151" s="251"/>
      <c r="D151" s="249" t="s">
        <v>45</v>
      </c>
      <c r="E151" s="407">
        <v>0.96385431097432039</v>
      </c>
      <c r="F151" s="408">
        <v>0.96698946699134736</v>
      </c>
      <c r="G151" s="408">
        <v>0.97065938905127691</v>
      </c>
      <c r="H151" s="408">
        <v>0.92188181771977351</v>
      </c>
      <c r="I151" s="408">
        <v>0.7835706647455396</v>
      </c>
      <c r="J151" s="408">
        <v>0</v>
      </c>
      <c r="K151" s="408">
        <v>0</v>
      </c>
      <c r="L151" s="409">
        <v>0.95946581966167011</v>
      </c>
    </row>
    <row r="152" spans="1:12" ht="18.75" customHeight="1">
      <c r="A152" s="244" t="s">
        <v>421</v>
      </c>
      <c r="B152" s="245" t="s">
        <v>47</v>
      </c>
      <c r="C152" s="246" t="s">
        <v>422</v>
      </c>
      <c r="D152" s="247" t="s">
        <v>41</v>
      </c>
      <c r="E152" s="399">
        <v>4254482</v>
      </c>
      <c r="F152" s="343">
        <v>940975</v>
      </c>
      <c r="G152" s="343">
        <v>2941844</v>
      </c>
      <c r="H152" s="343">
        <v>261526</v>
      </c>
      <c r="I152" s="343">
        <v>5387</v>
      </c>
      <c r="J152" s="343">
        <v>0</v>
      </c>
      <c r="K152" s="343">
        <v>0</v>
      </c>
      <c r="L152" s="344">
        <v>104750</v>
      </c>
    </row>
    <row r="153" spans="1:12" ht="18.95" customHeight="1">
      <c r="A153" s="244"/>
      <c r="B153" s="245"/>
      <c r="C153" s="246" t="s">
        <v>423</v>
      </c>
      <c r="D153" s="249" t="s">
        <v>42</v>
      </c>
      <c r="E153" s="400">
        <v>4737705.0652900003</v>
      </c>
      <c r="F153" s="401">
        <v>1025482.7559100002</v>
      </c>
      <c r="G153" s="401">
        <v>3312591.6349599999</v>
      </c>
      <c r="H153" s="401">
        <v>276616.8187399999</v>
      </c>
      <c r="I153" s="401">
        <v>8081.4816799999999</v>
      </c>
      <c r="J153" s="401">
        <v>0</v>
      </c>
      <c r="K153" s="401">
        <v>0</v>
      </c>
      <c r="L153" s="402">
        <v>114932.374</v>
      </c>
    </row>
    <row r="154" spans="1:12" ht="18.95" customHeight="1">
      <c r="A154" s="244"/>
      <c r="B154" s="245"/>
      <c r="C154" s="246"/>
      <c r="D154" s="249" t="s">
        <v>43</v>
      </c>
      <c r="E154" s="400">
        <v>4658691.6060600001</v>
      </c>
      <c r="F154" s="401">
        <v>1012146.7392000001</v>
      </c>
      <c r="G154" s="401">
        <v>3278743.4995800001</v>
      </c>
      <c r="H154" s="401">
        <v>268957.82377999986</v>
      </c>
      <c r="I154" s="401">
        <v>6785.2476299999989</v>
      </c>
      <c r="J154" s="401">
        <v>0</v>
      </c>
      <c r="K154" s="401">
        <v>0</v>
      </c>
      <c r="L154" s="402">
        <v>92058.295870000016</v>
      </c>
    </row>
    <row r="155" spans="1:12" ht="18.95" customHeight="1">
      <c r="A155" s="244"/>
      <c r="B155" s="246"/>
      <c r="C155" s="246"/>
      <c r="D155" s="249" t="s">
        <v>44</v>
      </c>
      <c r="E155" s="405">
        <v>1.0950079483377766</v>
      </c>
      <c r="F155" s="204">
        <v>1.0756361637663063</v>
      </c>
      <c r="G155" s="204">
        <v>1.1145198384346688</v>
      </c>
      <c r="H155" s="204">
        <v>1.0284171507995377</v>
      </c>
      <c r="I155" s="204">
        <v>1.2595596120289585</v>
      </c>
      <c r="J155" s="204">
        <v>0</v>
      </c>
      <c r="K155" s="204">
        <v>0</v>
      </c>
      <c r="L155" s="406">
        <v>0.87883814673031047</v>
      </c>
    </row>
    <row r="156" spans="1:12" ht="18.95" customHeight="1">
      <c r="A156" s="250"/>
      <c r="B156" s="251"/>
      <c r="C156" s="251"/>
      <c r="D156" s="254" t="s">
        <v>45</v>
      </c>
      <c r="E156" s="407">
        <v>0.98332241915840668</v>
      </c>
      <c r="F156" s="408">
        <v>0.98699537692550876</v>
      </c>
      <c r="G156" s="408">
        <v>0.98978197764470033</v>
      </c>
      <c r="H156" s="408">
        <v>0.97231189703183252</v>
      </c>
      <c r="I156" s="408">
        <v>0.83960440655233892</v>
      </c>
      <c r="J156" s="408">
        <v>0</v>
      </c>
      <c r="K156" s="408">
        <v>0</v>
      </c>
      <c r="L156" s="409">
        <v>0.80097793742605561</v>
      </c>
    </row>
    <row r="157" spans="1:12" ht="18.95" customHeight="1">
      <c r="A157" s="244" t="s">
        <v>424</v>
      </c>
      <c r="B157" s="245" t="s">
        <v>47</v>
      </c>
      <c r="C157" s="246" t="s">
        <v>425</v>
      </c>
      <c r="D157" s="247" t="s">
        <v>41</v>
      </c>
      <c r="E157" s="399">
        <v>113866</v>
      </c>
      <c r="F157" s="343">
        <v>18680</v>
      </c>
      <c r="G157" s="343">
        <v>3149</v>
      </c>
      <c r="H157" s="343">
        <v>87551</v>
      </c>
      <c r="I157" s="343">
        <v>4486</v>
      </c>
      <c r="J157" s="343">
        <v>0</v>
      </c>
      <c r="K157" s="343">
        <v>0</v>
      </c>
      <c r="L157" s="344">
        <v>0</v>
      </c>
    </row>
    <row r="158" spans="1:12" ht="18.95" customHeight="1">
      <c r="A158" s="244"/>
      <c r="B158" s="245"/>
      <c r="C158" s="246" t="s">
        <v>426</v>
      </c>
      <c r="D158" s="249" t="s">
        <v>42</v>
      </c>
      <c r="E158" s="400">
        <v>435797.20611999999</v>
      </c>
      <c r="F158" s="401">
        <v>323779.09999999998</v>
      </c>
      <c r="G158" s="401">
        <v>13059.36549</v>
      </c>
      <c r="H158" s="401">
        <v>90130.480629999991</v>
      </c>
      <c r="I158" s="401">
        <v>8651.6530000000002</v>
      </c>
      <c r="J158" s="401">
        <v>0</v>
      </c>
      <c r="K158" s="401">
        <v>0</v>
      </c>
      <c r="L158" s="402">
        <v>176.607</v>
      </c>
    </row>
    <row r="159" spans="1:12" ht="18.95" customHeight="1">
      <c r="A159" s="244"/>
      <c r="B159" s="245"/>
      <c r="C159" s="246"/>
      <c r="D159" s="249" t="s">
        <v>43</v>
      </c>
      <c r="E159" s="400">
        <v>386043.60590999998</v>
      </c>
      <c r="F159" s="401">
        <v>275700.77246999997</v>
      </c>
      <c r="G159" s="401">
        <v>12954.536310000001</v>
      </c>
      <c r="H159" s="401">
        <v>89514.312200000029</v>
      </c>
      <c r="I159" s="401">
        <v>7702.3703800000003</v>
      </c>
      <c r="J159" s="401">
        <v>0</v>
      </c>
      <c r="K159" s="401">
        <v>0</v>
      </c>
      <c r="L159" s="402">
        <v>171.61454999999998</v>
      </c>
    </row>
    <row r="160" spans="1:12" ht="18.95" customHeight="1">
      <c r="A160" s="244"/>
      <c r="B160" s="246"/>
      <c r="C160" s="246"/>
      <c r="D160" s="249" t="s">
        <v>44</v>
      </c>
      <c r="E160" s="405">
        <v>3.3903325479950115</v>
      </c>
      <c r="F160" s="460" t="s">
        <v>945</v>
      </c>
      <c r="G160" s="204">
        <v>4.1138571959352177</v>
      </c>
      <c r="H160" s="204">
        <v>1.0224247832691806</v>
      </c>
      <c r="I160" s="204">
        <v>1.7169795764600981</v>
      </c>
      <c r="J160" s="204">
        <v>0</v>
      </c>
      <c r="K160" s="204">
        <v>0</v>
      </c>
      <c r="L160" s="406">
        <v>0</v>
      </c>
    </row>
    <row r="161" spans="1:12" ht="18.95" customHeight="1">
      <c r="A161" s="250"/>
      <c r="B161" s="251"/>
      <c r="C161" s="251"/>
      <c r="D161" s="254" t="s">
        <v>45</v>
      </c>
      <c r="E161" s="407">
        <v>0.88583313635035099</v>
      </c>
      <c r="F161" s="408">
        <v>0.85150886042366536</v>
      </c>
      <c r="G161" s="408">
        <v>0.99197287340795615</v>
      </c>
      <c r="H161" s="408">
        <v>0.99316359542639709</v>
      </c>
      <c r="I161" s="408">
        <v>0.89027731232401486</v>
      </c>
      <c r="J161" s="408">
        <v>0</v>
      </c>
      <c r="K161" s="408">
        <v>0</v>
      </c>
      <c r="L161" s="409">
        <v>0.97173130170378286</v>
      </c>
    </row>
    <row r="162" spans="1:12" ht="18.95" customHeight="1">
      <c r="A162" s="244" t="s">
        <v>441</v>
      </c>
      <c r="B162" s="245" t="s">
        <v>47</v>
      </c>
      <c r="C162" s="246" t="s">
        <v>180</v>
      </c>
      <c r="D162" s="249" t="s">
        <v>41</v>
      </c>
      <c r="E162" s="399">
        <v>38760545</v>
      </c>
      <c r="F162" s="343">
        <v>35317661</v>
      </c>
      <c r="G162" s="343">
        <v>21</v>
      </c>
      <c r="H162" s="343">
        <v>3442863</v>
      </c>
      <c r="I162" s="343">
        <v>0</v>
      </c>
      <c r="J162" s="343">
        <v>0</v>
      </c>
      <c r="K162" s="343">
        <v>0</v>
      </c>
      <c r="L162" s="344">
        <v>0</v>
      </c>
    </row>
    <row r="163" spans="1:12" ht="18.95" customHeight="1">
      <c r="A163" s="244"/>
      <c r="B163" s="245"/>
      <c r="C163" s="246"/>
      <c r="D163" s="249" t="s">
        <v>42</v>
      </c>
      <c r="E163" s="400">
        <v>40564065.069449998</v>
      </c>
      <c r="F163" s="401">
        <v>37211258.312100001</v>
      </c>
      <c r="G163" s="401">
        <v>76.413409999999999</v>
      </c>
      <c r="H163" s="401">
        <v>3200468.8975400012</v>
      </c>
      <c r="I163" s="401">
        <v>152198.69039999999</v>
      </c>
      <c r="J163" s="401">
        <v>0</v>
      </c>
      <c r="K163" s="401">
        <v>0</v>
      </c>
      <c r="L163" s="402">
        <v>62.756</v>
      </c>
    </row>
    <row r="164" spans="1:12" ht="18.95" customHeight="1">
      <c r="A164" s="244"/>
      <c r="B164" s="245"/>
      <c r="C164" s="246"/>
      <c r="D164" s="249" t="s">
        <v>43</v>
      </c>
      <c r="E164" s="400">
        <v>39859607.636909984</v>
      </c>
      <c r="F164" s="401">
        <v>36563445.120609984</v>
      </c>
      <c r="G164" s="401">
        <v>69.291939999999997</v>
      </c>
      <c r="H164" s="401">
        <v>3193946.0603999957</v>
      </c>
      <c r="I164" s="401">
        <v>102084.40843000001</v>
      </c>
      <c r="J164" s="401">
        <v>0</v>
      </c>
      <c r="K164" s="401">
        <v>0</v>
      </c>
      <c r="L164" s="402">
        <v>62.75553</v>
      </c>
    </row>
    <row r="165" spans="1:12" ht="18.95" customHeight="1">
      <c r="A165" s="248"/>
      <c r="B165" s="246"/>
      <c r="C165" s="246"/>
      <c r="D165" s="249" t="s">
        <v>44</v>
      </c>
      <c r="E165" s="405">
        <v>1.0283551904884203</v>
      </c>
      <c r="F165" s="204">
        <v>1.035273687026159</v>
      </c>
      <c r="G165" s="204">
        <v>3.2996161904761903</v>
      </c>
      <c r="H165" s="204">
        <v>0.92770059697408691</v>
      </c>
      <c r="I165" s="204">
        <v>0</v>
      </c>
      <c r="J165" s="204">
        <v>0</v>
      </c>
      <c r="K165" s="204">
        <v>0</v>
      </c>
      <c r="L165" s="406">
        <v>0</v>
      </c>
    </row>
    <row r="166" spans="1:12" ht="18.75" customHeight="1">
      <c r="A166" s="250"/>
      <c r="B166" s="251"/>
      <c r="C166" s="251"/>
      <c r="D166" s="255" t="s">
        <v>45</v>
      </c>
      <c r="E166" s="407">
        <v>0.98263346064222346</v>
      </c>
      <c r="F166" s="408">
        <v>0.98259093562338984</v>
      </c>
      <c r="G166" s="408">
        <v>0.90680340008383342</v>
      </c>
      <c r="H166" s="408">
        <v>0.99796191203575846</v>
      </c>
      <c r="I166" s="408">
        <v>0.67073118803918441</v>
      </c>
      <c r="J166" s="408">
        <v>0</v>
      </c>
      <c r="K166" s="408">
        <v>0</v>
      </c>
      <c r="L166" s="409">
        <v>0.99999251067627004</v>
      </c>
    </row>
    <row r="167" spans="1:12" ht="18.95" customHeight="1">
      <c r="A167" s="261" t="s">
        <v>427</v>
      </c>
      <c r="B167" s="257" t="s">
        <v>47</v>
      </c>
      <c r="C167" s="262" t="s">
        <v>428</v>
      </c>
      <c r="D167" s="259" t="s">
        <v>41</v>
      </c>
      <c r="E167" s="399">
        <v>982669</v>
      </c>
      <c r="F167" s="343">
        <v>498690</v>
      </c>
      <c r="G167" s="343">
        <v>587</v>
      </c>
      <c r="H167" s="343">
        <v>304940</v>
      </c>
      <c r="I167" s="343">
        <v>19507</v>
      </c>
      <c r="J167" s="343">
        <v>0</v>
      </c>
      <c r="K167" s="343">
        <v>0</v>
      </c>
      <c r="L167" s="344">
        <v>158945</v>
      </c>
    </row>
    <row r="168" spans="1:12" ht="18.95" customHeight="1">
      <c r="A168" s="244"/>
      <c r="B168" s="245"/>
      <c r="C168" s="246" t="s">
        <v>429</v>
      </c>
      <c r="D168" s="249" t="s">
        <v>42</v>
      </c>
      <c r="E168" s="400">
        <v>1671167.51859</v>
      </c>
      <c r="F168" s="401">
        <v>656900.50800000003</v>
      </c>
      <c r="G168" s="401">
        <v>828.84780999999998</v>
      </c>
      <c r="H168" s="401">
        <v>401498.41071999999</v>
      </c>
      <c r="I168" s="401">
        <v>389689.34441999998</v>
      </c>
      <c r="J168" s="401">
        <v>0</v>
      </c>
      <c r="K168" s="401">
        <v>0</v>
      </c>
      <c r="L168" s="402">
        <v>222250.40764000002</v>
      </c>
    </row>
    <row r="169" spans="1:12" ht="18.95" customHeight="1">
      <c r="A169" s="244"/>
      <c r="B169" s="245"/>
      <c r="C169" s="246"/>
      <c r="D169" s="249" t="s">
        <v>43</v>
      </c>
      <c r="E169" s="400">
        <v>1630185.7021599994</v>
      </c>
      <c r="F169" s="401">
        <v>654623.14312000002</v>
      </c>
      <c r="G169" s="401">
        <v>813.03106999999989</v>
      </c>
      <c r="H169" s="401">
        <v>398417.83496999939</v>
      </c>
      <c r="I169" s="401">
        <v>373973.62901999999</v>
      </c>
      <c r="J169" s="401">
        <v>0</v>
      </c>
      <c r="K169" s="401">
        <v>0</v>
      </c>
      <c r="L169" s="402">
        <v>202358.06398000004</v>
      </c>
    </row>
    <row r="170" spans="1:12" ht="18.95" customHeight="1">
      <c r="A170" s="244"/>
      <c r="B170" s="246"/>
      <c r="C170" s="246"/>
      <c r="D170" s="249" t="s">
        <v>44</v>
      </c>
      <c r="E170" s="405">
        <v>1.6589367347092454</v>
      </c>
      <c r="F170" s="204">
        <v>1.3126855223084481</v>
      </c>
      <c r="G170" s="204">
        <v>1.3850614480408856</v>
      </c>
      <c r="H170" s="204">
        <v>1.3065450087558188</v>
      </c>
      <c r="I170" s="460" t="s">
        <v>945</v>
      </c>
      <c r="J170" s="204">
        <v>0</v>
      </c>
      <c r="K170" s="204">
        <v>0</v>
      </c>
      <c r="L170" s="406">
        <v>1.2731326180754352</v>
      </c>
    </row>
    <row r="171" spans="1:12" ht="18.95" customHeight="1">
      <c r="A171" s="250"/>
      <c r="B171" s="251"/>
      <c r="C171" s="251"/>
      <c r="D171" s="254" t="s">
        <v>45</v>
      </c>
      <c r="E171" s="407">
        <v>0.9754771344140426</v>
      </c>
      <c r="F171" s="408">
        <v>0.99653316620665489</v>
      </c>
      <c r="G171" s="408">
        <v>0.9809171963668456</v>
      </c>
      <c r="H171" s="408">
        <v>0.99232730275450842</v>
      </c>
      <c r="I171" s="408">
        <v>0.95967116980478206</v>
      </c>
      <c r="J171" s="408">
        <v>0</v>
      </c>
      <c r="K171" s="408">
        <v>0</v>
      </c>
      <c r="L171" s="409">
        <v>0.91049580573898659</v>
      </c>
    </row>
    <row r="172" spans="1:12" ht="18.95" customHeight="1">
      <c r="A172" s="244" t="s">
        <v>430</v>
      </c>
      <c r="B172" s="245" t="s">
        <v>47</v>
      </c>
      <c r="C172" s="246" t="s">
        <v>431</v>
      </c>
      <c r="D172" s="249" t="s">
        <v>41</v>
      </c>
      <c r="E172" s="399">
        <v>2288005</v>
      </c>
      <c r="F172" s="343">
        <v>1482584</v>
      </c>
      <c r="G172" s="343">
        <v>8181</v>
      </c>
      <c r="H172" s="343">
        <v>283849</v>
      </c>
      <c r="I172" s="343">
        <v>504008</v>
      </c>
      <c r="J172" s="343">
        <v>0</v>
      </c>
      <c r="K172" s="343">
        <v>0</v>
      </c>
      <c r="L172" s="344">
        <v>9383</v>
      </c>
    </row>
    <row r="173" spans="1:12" ht="18.95" customHeight="1">
      <c r="A173" s="244"/>
      <c r="B173" s="245"/>
      <c r="C173" s="246" t="s">
        <v>432</v>
      </c>
      <c r="D173" s="249" t="s">
        <v>42</v>
      </c>
      <c r="E173" s="400">
        <v>2358142.2044799998</v>
      </c>
      <c r="F173" s="401">
        <v>1630075.2955799999</v>
      </c>
      <c r="G173" s="401">
        <v>7969.8707999999997</v>
      </c>
      <c r="H173" s="401">
        <v>269576.98909999995</v>
      </c>
      <c r="I173" s="401">
        <v>416337.08500000002</v>
      </c>
      <c r="J173" s="401">
        <v>0</v>
      </c>
      <c r="K173" s="401">
        <v>0</v>
      </c>
      <c r="L173" s="402">
        <v>34182.964</v>
      </c>
    </row>
    <row r="174" spans="1:12" ht="18.95" customHeight="1">
      <c r="A174" s="244"/>
      <c r="B174" s="245"/>
      <c r="C174" s="246"/>
      <c r="D174" s="249" t="s">
        <v>43</v>
      </c>
      <c r="E174" s="400">
        <v>2307715.6722899997</v>
      </c>
      <c r="F174" s="401">
        <v>1617341.3172699995</v>
      </c>
      <c r="G174" s="401">
        <v>7936.1880200000023</v>
      </c>
      <c r="H174" s="401">
        <v>263637.23007000017</v>
      </c>
      <c r="I174" s="401">
        <v>394516.99900000001</v>
      </c>
      <c r="J174" s="401">
        <v>0</v>
      </c>
      <c r="K174" s="401">
        <v>0</v>
      </c>
      <c r="L174" s="402">
        <v>24283.937930000007</v>
      </c>
    </row>
    <row r="175" spans="1:12" ht="18.95" customHeight="1">
      <c r="A175" s="248"/>
      <c r="B175" s="246"/>
      <c r="C175" s="246"/>
      <c r="D175" s="249" t="s">
        <v>44</v>
      </c>
      <c r="E175" s="405">
        <v>1.008614785496535</v>
      </c>
      <c r="F175" s="204">
        <v>1.0908935461801823</v>
      </c>
      <c r="G175" s="204">
        <v>0.97007554333211132</v>
      </c>
      <c r="H175" s="204">
        <v>0.9287939364591743</v>
      </c>
      <c r="I175" s="204">
        <v>0.78275939866033872</v>
      </c>
      <c r="J175" s="204">
        <v>0</v>
      </c>
      <c r="K175" s="204">
        <v>0</v>
      </c>
      <c r="L175" s="406">
        <v>2.5880782191196854</v>
      </c>
    </row>
    <row r="176" spans="1:12" ht="18.95" customHeight="1">
      <c r="A176" s="250"/>
      <c r="B176" s="251"/>
      <c r="C176" s="251"/>
      <c r="D176" s="255" t="s">
        <v>45</v>
      </c>
      <c r="E176" s="407">
        <v>0.9786159918200863</v>
      </c>
      <c r="F176" s="408">
        <v>0.99218810422774395</v>
      </c>
      <c r="G176" s="408">
        <v>0.99577373575491368</v>
      </c>
      <c r="H176" s="408">
        <v>0.97796637224182204</v>
      </c>
      <c r="I176" s="408">
        <v>0.94759033776681223</v>
      </c>
      <c r="J176" s="408">
        <v>0</v>
      </c>
      <c r="K176" s="408">
        <v>0</v>
      </c>
      <c r="L176" s="409">
        <v>0.71041054046688312</v>
      </c>
    </row>
    <row r="177" spans="1:12" ht="18.95" customHeight="1">
      <c r="A177" s="244" t="s">
        <v>433</v>
      </c>
      <c r="B177" s="245" t="s">
        <v>47</v>
      </c>
      <c r="C177" s="246" t="s">
        <v>434</v>
      </c>
      <c r="D177" s="260" t="s">
        <v>41</v>
      </c>
      <c r="E177" s="399">
        <v>114020</v>
      </c>
      <c r="F177" s="343">
        <v>106248</v>
      </c>
      <c r="G177" s="343">
        <v>22</v>
      </c>
      <c r="H177" s="343">
        <v>5</v>
      </c>
      <c r="I177" s="343">
        <v>640</v>
      </c>
      <c r="J177" s="343">
        <v>0</v>
      </c>
      <c r="K177" s="343">
        <v>0</v>
      </c>
      <c r="L177" s="344">
        <v>7105</v>
      </c>
    </row>
    <row r="178" spans="1:12" ht="18.95" customHeight="1">
      <c r="A178" s="248"/>
      <c r="B178" s="246"/>
      <c r="C178" s="246" t="s">
        <v>435</v>
      </c>
      <c r="D178" s="249" t="s">
        <v>42</v>
      </c>
      <c r="E178" s="400">
        <v>114470.10001000001</v>
      </c>
      <c r="F178" s="401">
        <v>106598.70801</v>
      </c>
      <c r="G178" s="401">
        <v>11.55</v>
      </c>
      <c r="H178" s="401">
        <v>114.842</v>
      </c>
      <c r="I178" s="401">
        <v>640</v>
      </c>
      <c r="J178" s="401">
        <v>0</v>
      </c>
      <c r="K178" s="401">
        <v>0</v>
      </c>
      <c r="L178" s="402">
        <v>7105</v>
      </c>
    </row>
    <row r="179" spans="1:12" ht="18.95" customHeight="1">
      <c r="A179" s="248"/>
      <c r="B179" s="246"/>
      <c r="C179" s="246" t="s">
        <v>436</v>
      </c>
      <c r="D179" s="249" t="s">
        <v>43</v>
      </c>
      <c r="E179" s="400">
        <v>110423.07506999996</v>
      </c>
      <c r="F179" s="401">
        <v>106486.46487999998</v>
      </c>
      <c r="G179" s="401">
        <v>11.013350000000001</v>
      </c>
      <c r="H179" s="401">
        <v>95.522419999999997</v>
      </c>
      <c r="I179" s="401">
        <v>639.73284000000001</v>
      </c>
      <c r="J179" s="401">
        <v>0</v>
      </c>
      <c r="K179" s="401">
        <v>0</v>
      </c>
      <c r="L179" s="402">
        <v>3190.3415800000002</v>
      </c>
    </row>
    <row r="180" spans="1:12" ht="18.95" customHeight="1">
      <c r="A180" s="248"/>
      <c r="B180" s="246"/>
      <c r="C180" s="246" t="s">
        <v>437</v>
      </c>
      <c r="D180" s="249" t="s">
        <v>44</v>
      </c>
      <c r="E180" s="405">
        <v>0.96845356139273775</v>
      </c>
      <c r="F180" s="204">
        <v>1.0022444175890368</v>
      </c>
      <c r="G180" s="204">
        <v>0.50060681818181818</v>
      </c>
      <c r="H180" s="1311" t="s">
        <v>945</v>
      </c>
      <c r="I180" s="204">
        <v>0.99958256249999999</v>
      </c>
      <c r="J180" s="204">
        <v>0</v>
      </c>
      <c r="K180" s="204">
        <v>0</v>
      </c>
      <c r="L180" s="406">
        <v>0.44902766783954967</v>
      </c>
    </row>
    <row r="181" spans="1:12" ht="18.95" customHeight="1">
      <c r="A181" s="250"/>
      <c r="B181" s="251"/>
      <c r="C181" s="251"/>
      <c r="D181" s="254" t="s">
        <v>45</v>
      </c>
      <c r="E181" s="407">
        <v>0.96464557172880516</v>
      </c>
      <c r="F181" s="408">
        <v>0.9989470498086197</v>
      </c>
      <c r="G181" s="408">
        <v>0.95353679653679657</v>
      </c>
      <c r="H181" s="408">
        <v>0.83177252224795806</v>
      </c>
      <c r="I181" s="408">
        <v>0.99958256249999999</v>
      </c>
      <c r="J181" s="408">
        <v>0</v>
      </c>
      <c r="K181" s="408">
        <v>0</v>
      </c>
      <c r="L181" s="409">
        <v>0.44902766783954967</v>
      </c>
    </row>
    <row r="182" spans="1:12" ht="18.95" customHeight="1">
      <c r="A182" s="244" t="s">
        <v>438</v>
      </c>
      <c r="B182" s="245" t="s">
        <v>47</v>
      </c>
      <c r="C182" s="246" t="s">
        <v>439</v>
      </c>
      <c r="D182" s="247" t="s">
        <v>41</v>
      </c>
      <c r="E182" s="399">
        <v>258519</v>
      </c>
      <c r="F182" s="343">
        <v>208903</v>
      </c>
      <c r="G182" s="343">
        <v>25835</v>
      </c>
      <c r="H182" s="343">
        <v>17223</v>
      </c>
      <c r="I182" s="343">
        <v>6558</v>
      </c>
      <c r="J182" s="343">
        <v>0</v>
      </c>
      <c r="K182" s="343">
        <v>0</v>
      </c>
      <c r="L182" s="344">
        <v>0</v>
      </c>
    </row>
    <row r="183" spans="1:12" ht="18.95" customHeight="1">
      <c r="A183" s="248"/>
      <c r="B183" s="246"/>
      <c r="C183" s="246"/>
      <c r="D183" s="249" t="s">
        <v>42</v>
      </c>
      <c r="E183" s="400">
        <v>265416.08169000002</v>
      </c>
      <c r="F183" s="401">
        <v>210497.30600000001</v>
      </c>
      <c r="G183" s="401">
        <v>29301.884999999998</v>
      </c>
      <c r="H183" s="401">
        <v>13822.888000000001</v>
      </c>
      <c r="I183" s="401">
        <v>10848.183000000001</v>
      </c>
      <c r="J183" s="401">
        <v>0</v>
      </c>
      <c r="K183" s="401">
        <v>0</v>
      </c>
      <c r="L183" s="402">
        <v>945.81968999999992</v>
      </c>
    </row>
    <row r="184" spans="1:12" ht="18.95" customHeight="1">
      <c r="A184" s="248"/>
      <c r="B184" s="246"/>
      <c r="C184" s="246"/>
      <c r="D184" s="249" t="s">
        <v>43</v>
      </c>
      <c r="E184" s="400">
        <v>264294.70104000001</v>
      </c>
      <c r="F184" s="401">
        <v>210007.24281</v>
      </c>
      <c r="G184" s="401">
        <v>29263.770039999999</v>
      </c>
      <c r="H184" s="401">
        <v>13317.632489999998</v>
      </c>
      <c r="I184" s="401">
        <v>10766.886050000001</v>
      </c>
      <c r="J184" s="401">
        <v>0</v>
      </c>
      <c r="K184" s="401">
        <v>0</v>
      </c>
      <c r="L184" s="402">
        <v>939.16964999999993</v>
      </c>
    </row>
    <row r="185" spans="1:12" ht="19.5" customHeight="1">
      <c r="A185" s="248"/>
      <c r="B185" s="246"/>
      <c r="C185" s="246"/>
      <c r="D185" s="249" t="s">
        <v>44</v>
      </c>
      <c r="E185" s="405">
        <v>1.0223414953639771</v>
      </c>
      <c r="F185" s="204">
        <v>1.005285911691072</v>
      </c>
      <c r="G185" s="204">
        <v>1.1327180197406619</v>
      </c>
      <c r="H185" s="204">
        <v>0.77324696568542051</v>
      </c>
      <c r="I185" s="204">
        <v>1.641794152180543</v>
      </c>
      <c r="J185" s="204">
        <v>0</v>
      </c>
      <c r="K185" s="204">
        <v>0</v>
      </c>
      <c r="L185" s="406">
        <v>0</v>
      </c>
    </row>
    <row r="186" spans="1:12" ht="18.75" customHeight="1">
      <c r="A186" s="250"/>
      <c r="B186" s="251"/>
      <c r="C186" s="251"/>
      <c r="D186" s="254" t="s">
        <v>45</v>
      </c>
      <c r="E186" s="407">
        <v>0.99577500864732926</v>
      </c>
      <c r="F186" s="408">
        <v>0.99767187904058019</v>
      </c>
      <c r="G186" s="408">
        <v>0.99869923180710052</v>
      </c>
      <c r="H186" s="408">
        <v>0.96344790538706504</v>
      </c>
      <c r="I186" s="408">
        <v>0.99250593855210589</v>
      </c>
      <c r="J186" s="408">
        <v>0</v>
      </c>
      <c r="K186" s="408">
        <v>0</v>
      </c>
      <c r="L186" s="409">
        <v>0.99296901928527204</v>
      </c>
    </row>
    <row r="187" spans="1:12" s="94" customFormat="1" ht="27.75" customHeight="1">
      <c r="A187" s="1364" t="s">
        <v>924</v>
      </c>
      <c r="B187" s="1327"/>
      <c r="C187" s="1336"/>
      <c r="F187" s="93"/>
      <c r="G187" s="93"/>
      <c r="H187" s="93"/>
      <c r="I187" s="93"/>
      <c r="J187" s="93"/>
    </row>
    <row r="188" spans="1:12" ht="18.75" customHeight="1">
      <c r="A188" s="1338" t="s">
        <v>927</v>
      </c>
      <c r="B188" s="1327"/>
      <c r="C188" s="1337"/>
      <c r="D188" s="264"/>
      <c r="E188" s="264"/>
      <c r="F188" s="265"/>
      <c r="G188" s="265"/>
      <c r="H188" s="265"/>
      <c r="I188" s="265"/>
      <c r="J188" s="265"/>
      <c r="K188" s="265"/>
      <c r="L188" s="265"/>
    </row>
    <row r="189" spans="1:12">
      <c r="E189" s="265"/>
      <c r="F189" s="265"/>
      <c r="G189" s="265"/>
      <c r="H189" s="265"/>
      <c r="I189" s="265"/>
      <c r="J189" s="265"/>
      <c r="K189" s="265"/>
      <c r="L189" s="265"/>
    </row>
    <row r="190" spans="1:12">
      <c r="E190" s="265"/>
      <c r="F190" s="265"/>
      <c r="G190" s="265"/>
      <c r="H190" s="265"/>
      <c r="I190" s="265"/>
      <c r="J190" s="265"/>
      <c r="K190" s="265"/>
      <c r="L190" s="265"/>
    </row>
    <row r="194" spans="8:10">
      <c r="H194" s="253"/>
      <c r="I194" s="253"/>
      <c r="J194" s="253"/>
    </row>
    <row r="195" spans="8:10">
      <c r="H195" s="410"/>
      <c r="I195" s="411"/>
      <c r="J195" s="253"/>
    </row>
  </sheetData>
  <phoneticPr fontId="42" type="noConversion"/>
  <printOptions horizontalCentered="1"/>
  <pageMargins left="0.70866141732283472" right="0.70866141732283472" top="0.62992125984251968" bottom="0.19685039370078741" header="0.43307086614173229" footer="0"/>
  <pageSetup paperSize="9" scale="70" firstPageNumber="28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1" max="11" man="1"/>
    <brk id="101" max="11" man="1"/>
    <brk id="131" max="11" man="1"/>
    <brk id="16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S446"/>
  <sheetViews>
    <sheetView showGridLines="0" zoomScale="55" zoomScaleNormal="55" workbookViewId="0">
      <selection activeCell="V22" sqref="V22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6" width="16.140625" style="2" bestFit="1" customWidth="1"/>
    <col min="7" max="7" width="2.8554687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19" ht="15.75" customHeight="1">
      <c r="A1" s="1" t="s">
        <v>0</v>
      </c>
    </row>
    <row r="2" spans="1:19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9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9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9" ht="15.95" customHeight="1">
      <c r="A5" s="10"/>
      <c r="B5" s="11"/>
      <c r="C5" s="12" t="s">
        <v>3</v>
      </c>
      <c r="D5" s="13"/>
      <c r="E5" s="14" t="s">
        <v>4</v>
      </c>
      <c r="F5" s="15" t="s">
        <v>4</v>
      </c>
      <c r="G5" s="16"/>
      <c r="H5" s="17" t="s">
        <v>4</v>
      </c>
      <c r="I5" s="18" t="s">
        <v>4</v>
      </c>
      <c r="J5" s="19" t="s">
        <v>4</v>
      </c>
      <c r="K5" s="18" t="s">
        <v>4</v>
      </c>
      <c r="L5" s="20" t="s">
        <v>4</v>
      </c>
      <c r="M5" s="19" t="s">
        <v>4</v>
      </c>
    </row>
    <row r="6" spans="1:19" ht="15.95" customHeight="1">
      <c r="A6" s="22"/>
      <c r="B6" s="23"/>
      <c r="C6" s="24" t="s">
        <v>440</v>
      </c>
      <c r="D6" s="25"/>
      <c r="E6" s="26"/>
      <c r="F6" s="27" t="s">
        <v>5</v>
      </c>
      <c r="G6" s="28"/>
      <c r="H6" s="29" t="s">
        <v>6</v>
      </c>
      <c r="I6" s="30" t="s">
        <v>7</v>
      </c>
      <c r="J6" s="31" t="s">
        <v>7</v>
      </c>
      <c r="K6" s="30" t="s">
        <v>8</v>
      </c>
      <c r="L6" s="32" t="s">
        <v>9</v>
      </c>
      <c r="M6" s="31" t="s">
        <v>10</v>
      </c>
    </row>
    <row r="7" spans="1:19" ht="15.95" customHeight="1">
      <c r="A7" s="22"/>
      <c r="B7" s="23"/>
      <c r="C7" s="24" t="s">
        <v>11</v>
      </c>
      <c r="D7" s="34"/>
      <c r="E7" s="35" t="s">
        <v>12</v>
      </c>
      <c r="F7" s="27" t="s">
        <v>13</v>
      </c>
      <c r="G7" s="28"/>
      <c r="H7" s="36" t="s">
        <v>14</v>
      </c>
      <c r="I7" s="30" t="s">
        <v>15</v>
      </c>
      <c r="J7" s="31" t="s">
        <v>16</v>
      </c>
      <c r="K7" s="30" t="s">
        <v>17</v>
      </c>
      <c r="L7" s="31" t="s">
        <v>18</v>
      </c>
      <c r="M7" s="37" t="s">
        <v>19</v>
      </c>
    </row>
    <row r="8" spans="1:19" ht="15.95" customHeight="1">
      <c r="A8" s="22"/>
      <c r="B8" s="23"/>
      <c r="C8" s="24" t="s">
        <v>966</v>
      </c>
      <c r="D8" s="34"/>
      <c r="E8" s="35" t="s">
        <v>4</v>
      </c>
      <c r="F8" s="27" t="s">
        <v>20</v>
      </c>
      <c r="G8" s="28"/>
      <c r="H8" s="36" t="s">
        <v>21</v>
      </c>
      <c r="I8" s="30" t="s">
        <v>22</v>
      </c>
      <c r="J8" s="31" t="s">
        <v>4</v>
      </c>
      <c r="K8" s="30" t="s">
        <v>23</v>
      </c>
      <c r="L8" s="31" t="s">
        <v>24</v>
      </c>
      <c r="M8" s="31" t="s">
        <v>25</v>
      </c>
    </row>
    <row r="9" spans="1:19" ht="15.95" customHeight="1">
      <c r="A9" s="22"/>
      <c r="B9" s="23"/>
      <c r="C9" s="24" t="s">
        <v>26</v>
      </c>
      <c r="D9" s="34"/>
      <c r="E9" s="38" t="s">
        <v>4</v>
      </c>
      <c r="F9" s="39" t="s">
        <v>4</v>
      </c>
      <c r="G9" s="39"/>
      <c r="H9" s="36" t="s">
        <v>4</v>
      </c>
      <c r="I9" s="30" t="s">
        <v>27</v>
      </c>
      <c r="J9" s="31"/>
      <c r="K9" s="30" t="s">
        <v>28</v>
      </c>
      <c r="L9" s="31" t="s">
        <v>4</v>
      </c>
      <c r="M9" s="31" t="s">
        <v>29</v>
      </c>
    </row>
    <row r="10" spans="1:19" ht="15.95" customHeight="1">
      <c r="A10" s="22"/>
      <c r="B10" s="23"/>
      <c r="C10" s="24" t="s">
        <v>30</v>
      </c>
      <c r="D10" s="40"/>
      <c r="E10" s="41"/>
      <c r="F10" s="42"/>
      <c r="G10" s="42"/>
      <c r="H10" s="43"/>
      <c r="I10" s="44"/>
      <c r="J10" s="45"/>
      <c r="K10" s="46"/>
      <c r="L10" s="47"/>
      <c r="M10" s="45"/>
    </row>
    <row r="11" spans="1:19" ht="9.9499999999999993" customHeight="1">
      <c r="A11" s="48"/>
      <c r="B11" s="49"/>
      <c r="C11" s="50" t="s">
        <v>31</v>
      </c>
      <c r="D11" s="51"/>
      <c r="E11" s="52" t="s">
        <v>32</v>
      </c>
      <c r="F11" s="1745" t="s">
        <v>33</v>
      </c>
      <c r="G11" s="1746"/>
      <c r="H11" s="53" t="s">
        <v>34</v>
      </c>
      <c r="I11" s="54" t="s">
        <v>35</v>
      </c>
      <c r="J11" s="55" t="s">
        <v>36</v>
      </c>
      <c r="K11" s="56" t="s">
        <v>37</v>
      </c>
      <c r="L11" s="57" t="s">
        <v>38</v>
      </c>
      <c r="M11" s="57" t="s">
        <v>39</v>
      </c>
    </row>
    <row r="12" spans="1:19" ht="18.399999999999999" customHeight="1">
      <c r="A12" s="22"/>
      <c r="B12" s="23"/>
      <c r="C12" s="58" t="s">
        <v>40</v>
      </c>
      <c r="D12" s="59" t="s">
        <v>41</v>
      </c>
      <c r="E12" s="373">
        <v>397197405</v>
      </c>
      <c r="F12" s="374">
        <v>213898023</v>
      </c>
      <c r="G12" s="270" t="s">
        <v>4</v>
      </c>
      <c r="H12" s="374">
        <v>26068705</v>
      </c>
      <c r="I12" s="374">
        <v>75508830</v>
      </c>
      <c r="J12" s="374">
        <v>21176991</v>
      </c>
      <c r="K12" s="374">
        <v>30699900</v>
      </c>
      <c r="L12" s="374">
        <v>19643623</v>
      </c>
      <c r="M12" s="375">
        <v>10201333</v>
      </c>
      <c r="N12" s="61"/>
      <c r="O12" s="61"/>
      <c r="P12" s="61"/>
      <c r="Q12" s="61"/>
      <c r="R12" s="61"/>
      <c r="S12" s="61"/>
    </row>
    <row r="13" spans="1:19" ht="18.399999999999999" customHeight="1">
      <c r="A13" s="22"/>
      <c r="B13" s="23"/>
      <c r="C13" s="62"/>
      <c r="D13" s="63" t="s">
        <v>42</v>
      </c>
      <c r="E13" s="376">
        <v>397197405</v>
      </c>
      <c r="F13" s="374">
        <v>213374764.14059001</v>
      </c>
      <c r="G13" s="270" t="s">
        <v>4</v>
      </c>
      <c r="H13" s="374">
        <v>25947114.764660008</v>
      </c>
      <c r="I13" s="374">
        <v>73355810.581579998</v>
      </c>
      <c r="J13" s="374">
        <v>27353546.879799996</v>
      </c>
      <c r="K13" s="374">
        <v>29699832.640620001</v>
      </c>
      <c r="L13" s="374">
        <v>18660769.721999999</v>
      </c>
      <c r="M13" s="377">
        <v>8805566.2707499992</v>
      </c>
      <c r="N13" s="61"/>
      <c r="O13" s="61"/>
      <c r="P13" s="61"/>
      <c r="Q13" s="61"/>
      <c r="R13" s="61"/>
      <c r="S13" s="61"/>
    </row>
    <row r="14" spans="1:19" ht="18.399999999999999" customHeight="1">
      <c r="A14" s="22"/>
      <c r="B14" s="23"/>
      <c r="C14" s="64" t="s">
        <v>4</v>
      </c>
      <c r="D14" s="63" t="s">
        <v>43</v>
      </c>
      <c r="E14" s="376">
        <v>390454347.17436993</v>
      </c>
      <c r="F14" s="374">
        <v>211287236.4521099</v>
      </c>
      <c r="G14" s="270" t="s">
        <v>4</v>
      </c>
      <c r="H14" s="374">
        <v>25810669.309820008</v>
      </c>
      <c r="I14" s="374">
        <v>72065224.375370011</v>
      </c>
      <c r="J14" s="374">
        <v>26494278.215590004</v>
      </c>
      <c r="K14" s="374">
        <v>29486217.420179997</v>
      </c>
      <c r="L14" s="374">
        <v>18660769.71889</v>
      </c>
      <c r="M14" s="377">
        <v>6649951.6824100008</v>
      </c>
      <c r="N14" s="61"/>
      <c r="O14" s="61"/>
      <c r="P14" s="61"/>
      <c r="Q14" s="61"/>
      <c r="R14" s="61"/>
      <c r="S14" s="61"/>
    </row>
    <row r="15" spans="1:19" ht="18.399999999999999" customHeight="1">
      <c r="A15" s="22"/>
      <c r="B15" s="23"/>
      <c r="C15" s="62"/>
      <c r="D15" s="63" t="s">
        <v>44</v>
      </c>
      <c r="E15" s="378">
        <v>0.98302340916444286</v>
      </c>
      <c r="F15" s="378">
        <v>0.98779424647655534</v>
      </c>
      <c r="G15" s="270"/>
      <c r="H15" s="378">
        <v>0.9901017066179546</v>
      </c>
      <c r="I15" s="378">
        <v>0.95439466318535215</v>
      </c>
      <c r="J15" s="378">
        <v>1.2510879480276496</v>
      </c>
      <c r="K15" s="378">
        <v>0.96046623670370246</v>
      </c>
      <c r="L15" s="378">
        <v>0.94996578375027863</v>
      </c>
      <c r="M15" s="379">
        <v>0.65187085672137168</v>
      </c>
      <c r="N15" s="61"/>
      <c r="O15" s="61"/>
      <c r="P15" s="61"/>
      <c r="Q15" s="61"/>
      <c r="R15" s="61"/>
      <c r="S15" s="61"/>
    </row>
    <row r="16" spans="1:19" ht="18.399999999999999" customHeight="1">
      <c r="A16" s="65"/>
      <c r="B16" s="66"/>
      <c r="C16" s="67"/>
      <c r="D16" s="63" t="s">
        <v>45</v>
      </c>
      <c r="E16" s="380">
        <v>0.98302340916444286</v>
      </c>
      <c r="F16" s="380">
        <v>0.9902166139614117</v>
      </c>
      <c r="G16" s="270"/>
      <c r="H16" s="380">
        <v>0.99474140165187697</v>
      </c>
      <c r="I16" s="380">
        <v>0.98240648973846856</v>
      </c>
      <c r="J16" s="380">
        <v>0.96858657241103374</v>
      </c>
      <c r="K16" s="380">
        <v>0.99280752780580162</v>
      </c>
      <c r="L16" s="380">
        <v>0.99999999983334031</v>
      </c>
      <c r="M16" s="381">
        <v>0.75519864117081958</v>
      </c>
      <c r="N16" s="61"/>
      <c r="O16" s="61"/>
      <c r="P16" s="61"/>
      <c r="Q16" s="61"/>
      <c r="R16" s="61"/>
      <c r="S16" s="61"/>
    </row>
    <row r="17" spans="1:19" ht="18.399999999999999" customHeight="1">
      <c r="A17" s="68" t="s">
        <v>46</v>
      </c>
      <c r="B17" s="69" t="s">
        <v>47</v>
      </c>
      <c r="C17" s="70" t="s">
        <v>48</v>
      </c>
      <c r="D17" s="71" t="s">
        <v>41</v>
      </c>
      <c r="E17" s="72">
        <v>200382</v>
      </c>
      <c r="F17" s="345">
        <v>30000</v>
      </c>
      <c r="G17" s="345"/>
      <c r="H17" s="345">
        <v>957</v>
      </c>
      <c r="I17" s="345">
        <v>162266</v>
      </c>
      <c r="J17" s="345">
        <v>7159</v>
      </c>
      <c r="K17" s="345">
        <v>0</v>
      </c>
      <c r="L17" s="345">
        <v>0</v>
      </c>
      <c r="M17" s="346">
        <v>0</v>
      </c>
      <c r="N17" s="61"/>
      <c r="O17" s="61"/>
      <c r="P17" s="61"/>
      <c r="Q17" s="61"/>
      <c r="R17" s="61"/>
      <c r="S17" s="61"/>
    </row>
    <row r="18" spans="1:19" ht="18.399999999999999" customHeight="1">
      <c r="A18" s="73"/>
      <c r="B18" s="69"/>
      <c r="C18" s="70" t="s">
        <v>4</v>
      </c>
      <c r="D18" s="74" t="s">
        <v>42</v>
      </c>
      <c r="E18" s="72">
        <v>192682</v>
      </c>
      <c r="F18" s="72">
        <v>30000</v>
      </c>
      <c r="G18" s="72"/>
      <c r="H18" s="72">
        <v>786.4</v>
      </c>
      <c r="I18" s="72">
        <v>153318.6</v>
      </c>
      <c r="J18" s="72">
        <v>8577</v>
      </c>
      <c r="K18" s="72">
        <v>0</v>
      </c>
      <c r="L18" s="72">
        <v>0</v>
      </c>
      <c r="M18" s="382">
        <v>0</v>
      </c>
      <c r="N18" s="61"/>
      <c r="O18" s="61"/>
      <c r="P18" s="61"/>
      <c r="Q18" s="61"/>
      <c r="R18" s="61"/>
      <c r="S18" s="61"/>
    </row>
    <row r="19" spans="1:19" ht="18.399999999999999" customHeight="1">
      <c r="A19" s="73"/>
      <c r="B19" s="69"/>
      <c r="C19" s="70" t="s">
        <v>4</v>
      </c>
      <c r="D19" s="74" t="s">
        <v>43</v>
      </c>
      <c r="E19" s="72">
        <v>190384.06065000006</v>
      </c>
      <c r="F19" s="72">
        <v>30000</v>
      </c>
      <c r="G19" s="72"/>
      <c r="H19" s="72">
        <v>780.38582999999994</v>
      </c>
      <c r="I19" s="72">
        <v>152490.68559000004</v>
      </c>
      <c r="J19" s="72">
        <v>7112.9892299999992</v>
      </c>
      <c r="K19" s="72">
        <v>0</v>
      </c>
      <c r="L19" s="72">
        <v>0</v>
      </c>
      <c r="M19" s="382">
        <v>0</v>
      </c>
      <c r="N19" s="61"/>
      <c r="O19" s="61"/>
      <c r="P19" s="61"/>
      <c r="Q19" s="61"/>
      <c r="R19" s="61"/>
      <c r="S19" s="61"/>
    </row>
    <row r="20" spans="1:19" ht="18.399999999999999" customHeight="1">
      <c r="A20" s="73"/>
      <c r="B20" s="69"/>
      <c r="C20" s="70" t="s">
        <v>4</v>
      </c>
      <c r="D20" s="74" t="s">
        <v>44</v>
      </c>
      <c r="E20" s="270">
        <v>0.95010560155103785</v>
      </c>
      <c r="F20" s="270">
        <v>1</v>
      </c>
      <c r="G20" s="270"/>
      <c r="H20" s="270">
        <v>0.81545018808777425</v>
      </c>
      <c r="I20" s="270">
        <v>0.93975746977185637</v>
      </c>
      <c r="J20" s="270">
        <v>0.99357301718117041</v>
      </c>
      <c r="K20" s="270">
        <v>0</v>
      </c>
      <c r="L20" s="270">
        <v>0</v>
      </c>
      <c r="M20" s="383">
        <v>0</v>
      </c>
      <c r="N20" s="61"/>
      <c r="O20" s="61"/>
      <c r="P20" s="61"/>
      <c r="Q20" s="61"/>
      <c r="R20" s="61"/>
      <c r="S20" s="61"/>
    </row>
    <row r="21" spans="1:19" s="23" customFormat="1" ht="18.399999999999999" customHeight="1">
      <c r="A21" s="75"/>
      <c r="B21" s="76"/>
      <c r="C21" s="77" t="s">
        <v>4</v>
      </c>
      <c r="D21" s="78" t="s">
        <v>45</v>
      </c>
      <c r="E21" s="271">
        <v>0.9880739282859845</v>
      </c>
      <c r="F21" s="271">
        <v>1</v>
      </c>
      <c r="G21" s="271"/>
      <c r="H21" s="271">
        <v>0.9923522761953204</v>
      </c>
      <c r="I21" s="271">
        <v>0.99460003932986629</v>
      </c>
      <c r="J21" s="271">
        <v>0.82930969220006989</v>
      </c>
      <c r="K21" s="271">
        <v>0</v>
      </c>
      <c r="L21" s="271">
        <v>0</v>
      </c>
      <c r="M21" s="384">
        <v>0</v>
      </c>
      <c r="N21" s="61"/>
      <c r="O21" s="61"/>
      <c r="P21" s="61"/>
      <c r="Q21" s="61"/>
      <c r="R21" s="61"/>
      <c r="S21" s="61"/>
    </row>
    <row r="22" spans="1:19" ht="18.399999999999999" customHeight="1">
      <c r="A22" s="68" t="s">
        <v>49</v>
      </c>
      <c r="B22" s="69" t="s">
        <v>47</v>
      </c>
      <c r="C22" s="70" t="s">
        <v>50</v>
      </c>
      <c r="D22" s="79" t="s">
        <v>41</v>
      </c>
      <c r="E22" s="72">
        <v>577832</v>
      </c>
      <c r="F22" s="345">
        <v>0</v>
      </c>
      <c r="G22" s="345"/>
      <c r="H22" s="345">
        <v>98428</v>
      </c>
      <c r="I22" s="345">
        <v>361748</v>
      </c>
      <c r="J22" s="345">
        <v>117656</v>
      </c>
      <c r="K22" s="345">
        <v>0</v>
      </c>
      <c r="L22" s="345">
        <v>0</v>
      </c>
      <c r="M22" s="346">
        <v>0</v>
      </c>
      <c r="N22" s="61"/>
      <c r="O22" s="61"/>
      <c r="P22" s="61"/>
      <c r="Q22" s="61"/>
      <c r="R22" s="61"/>
      <c r="S22" s="61"/>
    </row>
    <row r="23" spans="1:19" ht="18.399999999999999" customHeight="1">
      <c r="A23" s="73"/>
      <c r="B23" s="69"/>
      <c r="C23" s="70" t="s">
        <v>4</v>
      </c>
      <c r="D23" s="79" t="s">
        <v>42</v>
      </c>
      <c r="E23" s="72">
        <v>551118</v>
      </c>
      <c r="F23" s="72">
        <v>0</v>
      </c>
      <c r="G23" s="72"/>
      <c r="H23" s="72">
        <v>98728</v>
      </c>
      <c r="I23" s="72">
        <v>342784</v>
      </c>
      <c r="J23" s="72">
        <v>109606</v>
      </c>
      <c r="K23" s="72">
        <v>0</v>
      </c>
      <c r="L23" s="72">
        <v>0</v>
      </c>
      <c r="M23" s="382">
        <v>0</v>
      </c>
      <c r="N23" s="61"/>
      <c r="O23" s="61"/>
      <c r="P23" s="61"/>
      <c r="Q23" s="61"/>
      <c r="R23" s="61"/>
      <c r="S23" s="61"/>
    </row>
    <row r="24" spans="1:19" ht="18.399999999999999" customHeight="1">
      <c r="A24" s="73"/>
      <c r="B24" s="69"/>
      <c r="C24" s="70" t="s">
        <v>4</v>
      </c>
      <c r="D24" s="79" t="s">
        <v>43</v>
      </c>
      <c r="E24" s="72">
        <v>521152.47118999989</v>
      </c>
      <c r="F24" s="72">
        <v>0</v>
      </c>
      <c r="G24" s="72"/>
      <c r="H24" s="72">
        <v>98154.492639999997</v>
      </c>
      <c r="I24" s="72">
        <v>323938.73616999987</v>
      </c>
      <c r="J24" s="72">
        <v>99059.242379999996</v>
      </c>
      <c r="K24" s="72">
        <v>0</v>
      </c>
      <c r="L24" s="72">
        <v>0</v>
      </c>
      <c r="M24" s="382">
        <v>0</v>
      </c>
      <c r="N24" s="61"/>
      <c r="O24" s="61"/>
      <c r="P24" s="61"/>
      <c r="Q24" s="61"/>
      <c r="R24" s="61"/>
      <c r="S24" s="61"/>
    </row>
    <row r="25" spans="1:19" ht="18.399999999999999" customHeight="1">
      <c r="A25" s="73"/>
      <c r="B25" s="69"/>
      <c r="C25" s="70" t="s">
        <v>4</v>
      </c>
      <c r="D25" s="79" t="s">
        <v>44</v>
      </c>
      <c r="E25" s="270">
        <v>0.90191002088842409</v>
      </c>
      <c r="F25" s="270">
        <v>0</v>
      </c>
      <c r="G25" s="270"/>
      <c r="H25" s="270">
        <v>0.9972212443613605</v>
      </c>
      <c r="I25" s="270">
        <v>0.89548176125369006</v>
      </c>
      <c r="J25" s="270">
        <v>0.84193957282246545</v>
      </c>
      <c r="K25" s="270">
        <v>0</v>
      </c>
      <c r="L25" s="270">
        <v>0</v>
      </c>
      <c r="M25" s="383">
        <v>0</v>
      </c>
      <c r="N25" s="61"/>
      <c r="O25" s="61"/>
      <c r="P25" s="61"/>
      <c r="Q25" s="61"/>
      <c r="R25" s="61"/>
      <c r="S25" s="61"/>
    </row>
    <row r="26" spans="1:19" ht="18.399999999999999" customHeight="1">
      <c r="A26" s="75"/>
      <c r="B26" s="76"/>
      <c r="C26" s="77" t="s">
        <v>4</v>
      </c>
      <c r="D26" s="79" t="s">
        <v>45</v>
      </c>
      <c r="E26" s="271">
        <v>0.9456277443124701</v>
      </c>
      <c r="F26" s="271">
        <v>0</v>
      </c>
      <c r="G26" s="271"/>
      <c r="H26" s="271">
        <v>0.99419103638278905</v>
      </c>
      <c r="I26" s="271">
        <v>0.94502291871849287</v>
      </c>
      <c r="J26" s="271">
        <v>0.90377572742368117</v>
      </c>
      <c r="K26" s="271">
        <v>0</v>
      </c>
      <c r="L26" s="271">
        <v>0</v>
      </c>
      <c r="M26" s="384">
        <v>0</v>
      </c>
      <c r="N26" s="61"/>
      <c r="O26" s="61"/>
      <c r="P26" s="61"/>
      <c r="Q26" s="61"/>
      <c r="R26" s="61"/>
      <c r="S26" s="61"/>
    </row>
    <row r="27" spans="1:19" ht="18.399999999999999" customHeight="1">
      <c r="A27" s="68" t="s">
        <v>51</v>
      </c>
      <c r="B27" s="69" t="s">
        <v>47</v>
      </c>
      <c r="C27" s="70" t="s">
        <v>52</v>
      </c>
      <c r="D27" s="80" t="s">
        <v>41</v>
      </c>
      <c r="E27" s="72">
        <v>209093</v>
      </c>
      <c r="F27" s="345">
        <v>100500</v>
      </c>
      <c r="G27" s="345"/>
      <c r="H27" s="345">
        <v>22082</v>
      </c>
      <c r="I27" s="345">
        <v>84201</v>
      </c>
      <c r="J27" s="345">
        <v>2310</v>
      </c>
      <c r="K27" s="345">
        <v>0</v>
      </c>
      <c r="L27" s="345">
        <v>0</v>
      </c>
      <c r="M27" s="346">
        <v>0</v>
      </c>
      <c r="N27" s="61"/>
      <c r="O27" s="61"/>
      <c r="P27" s="61"/>
      <c r="Q27" s="61"/>
      <c r="R27" s="61"/>
      <c r="S27" s="61"/>
    </row>
    <row r="28" spans="1:19" ht="18.399999999999999" customHeight="1">
      <c r="A28" s="73"/>
      <c r="B28" s="69"/>
      <c r="C28" s="70" t="s">
        <v>4</v>
      </c>
      <c r="D28" s="79" t="s">
        <v>42</v>
      </c>
      <c r="E28" s="72">
        <v>200372.40800000002</v>
      </c>
      <c r="F28" s="72">
        <v>100897.061</v>
      </c>
      <c r="G28" s="72"/>
      <c r="H28" s="72">
        <v>21345.206999999999</v>
      </c>
      <c r="I28" s="72">
        <v>77007.138000000006</v>
      </c>
      <c r="J28" s="72">
        <v>1123.002</v>
      </c>
      <c r="K28" s="72">
        <v>0</v>
      </c>
      <c r="L28" s="72">
        <v>0</v>
      </c>
      <c r="M28" s="382">
        <v>0</v>
      </c>
      <c r="N28" s="61"/>
      <c r="O28" s="61"/>
      <c r="P28" s="61"/>
      <c r="Q28" s="61"/>
      <c r="R28" s="61"/>
      <c r="S28" s="61"/>
    </row>
    <row r="29" spans="1:19" ht="18.399999999999999" customHeight="1">
      <c r="A29" s="73"/>
      <c r="B29" s="69"/>
      <c r="C29" s="70" t="s">
        <v>4</v>
      </c>
      <c r="D29" s="79" t="s">
        <v>43</v>
      </c>
      <c r="E29" s="72">
        <v>197984.82514999999</v>
      </c>
      <c r="F29" s="72">
        <v>100039.16403</v>
      </c>
      <c r="G29" s="72"/>
      <c r="H29" s="72">
        <v>21312.26482</v>
      </c>
      <c r="I29" s="72">
        <v>75510.897209999996</v>
      </c>
      <c r="J29" s="72">
        <v>1122.49909</v>
      </c>
      <c r="K29" s="72">
        <v>0</v>
      </c>
      <c r="L29" s="72">
        <v>0</v>
      </c>
      <c r="M29" s="382">
        <v>0</v>
      </c>
      <c r="N29" s="61"/>
      <c r="O29" s="61"/>
      <c r="P29" s="61"/>
      <c r="Q29" s="61"/>
      <c r="R29" s="61"/>
      <c r="S29" s="61"/>
    </row>
    <row r="30" spans="1:19" ht="18.399999999999999" customHeight="1">
      <c r="A30" s="73"/>
      <c r="B30" s="69"/>
      <c r="C30" s="70" t="s">
        <v>4</v>
      </c>
      <c r="D30" s="79" t="s">
        <v>44</v>
      </c>
      <c r="E30" s="270">
        <v>0.94687447762478893</v>
      </c>
      <c r="F30" s="270">
        <v>0.99541456746268653</v>
      </c>
      <c r="G30" s="270"/>
      <c r="H30" s="270">
        <v>0.96514196268453945</v>
      </c>
      <c r="I30" s="270">
        <v>0.89679335411693439</v>
      </c>
      <c r="J30" s="270">
        <v>0.485930341991342</v>
      </c>
      <c r="K30" s="270">
        <v>0</v>
      </c>
      <c r="L30" s="270">
        <v>0</v>
      </c>
      <c r="M30" s="383">
        <v>0</v>
      </c>
      <c r="N30" s="61"/>
      <c r="O30" s="61"/>
      <c r="P30" s="61"/>
      <c r="Q30" s="61"/>
      <c r="R30" s="61"/>
      <c r="S30" s="61"/>
    </row>
    <row r="31" spans="1:19" ht="18.399999999999999" customHeight="1">
      <c r="A31" s="75"/>
      <c r="B31" s="76"/>
      <c r="C31" s="77" t="s">
        <v>4</v>
      </c>
      <c r="D31" s="81" t="s">
        <v>45</v>
      </c>
      <c r="E31" s="271">
        <v>0.98808427330972615</v>
      </c>
      <c r="F31" s="271">
        <v>0.99149730466380981</v>
      </c>
      <c r="G31" s="271"/>
      <c r="H31" s="271">
        <v>0.99845669428270256</v>
      </c>
      <c r="I31" s="271">
        <v>0.98057010260529343</v>
      </c>
      <c r="J31" s="271">
        <v>0.99955217354911219</v>
      </c>
      <c r="K31" s="271">
        <v>0</v>
      </c>
      <c r="L31" s="271">
        <v>0</v>
      </c>
      <c r="M31" s="384">
        <v>0</v>
      </c>
      <c r="N31" s="61"/>
      <c r="O31" s="61"/>
      <c r="P31" s="61"/>
      <c r="Q31" s="61"/>
      <c r="R31" s="61"/>
      <c r="S31" s="61"/>
    </row>
    <row r="32" spans="1:19" ht="18.399999999999999" customHeight="1">
      <c r="A32" s="68" t="s">
        <v>53</v>
      </c>
      <c r="B32" s="69" t="s">
        <v>47</v>
      </c>
      <c r="C32" s="70" t="s">
        <v>54</v>
      </c>
      <c r="D32" s="79" t="s">
        <v>41</v>
      </c>
      <c r="E32" s="72">
        <v>111695</v>
      </c>
      <c r="F32" s="345">
        <v>0</v>
      </c>
      <c r="G32" s="345"/>
      <c r="H32" s="345">
        <v>27119</v>
      </c>
      <c r="I32" s="345">
        <v>83311</v>
      </c>
      <c r="J32" s="345">
        <v>1265</v>
      </c>
      <c r="K32" s="345">
        <v>0</v>
      </c>
      <c r="L32" s="345">
        <v>0</v>
      </c>
      <c r="M32" s="346">
        <v>0</v>
      </c>
      <c r="N32" s="61"/>
      <c r="O32" s="61"/>
      <c r="P32" s="61"/>
      <c r="Q32" s="61"/>
      <c r="R32" s="61"/>
      <c r="S32" s="61"/>
    </row>
    <row r="33" spans="1:19" ht="18.399999999999999" customHeight="1">
      <c r="A33" s="73"/>
      <c r="B33" s="69"/>
      <c r="C33" s="70" t="s">
        <v>4</v>
      </c>
      <c r="D33" s="79" t="s">
        <v>42</v>
      </c>
      <c r="E33" s="72">
        <v>120012</v>
      </c>
      <c r="F33" s="72">
        <v>0</v>
      </c>
      <c r="G33" s="72"/>
      <c r="H33" s="72">
        <v>26982</v>
      </c>
      <c r="I33" s="72">
        <v>91357</v>
      </c>
      <c r="J33" s="72">
        <v>1673</v>
      </c>
      <c r="K33" s="72">
        <v>0</v>
      </c>
      <c r="L33" s="72">
        <v>0</v>
      </c>
      <c r="M33" s="382">
        <v>0</v>
      </c>
      <c r="N33" s="61"/>
      <c r="O33" s="61"/>
      <c r="P33" s="61"/>
      <c r="Q33" s="61"/>
      <c r="R33" s="61"/>
      <c r="S33" s="61"/>
    </row>
    <row r="34" spans="1:19" ht="18.399999999999999" customHeight="1">
      <c r="A34" s="73"/>
      <c r="B34" s="69"/>
      <c r="C34" s="70" t="s">
        <v>4</v>
      </c>
      <c r="D34" s="79" t="s">
        <v>43</v>
      </c>
      <c r="E34" s="72">
        <v>108056.48087000001</v>
      </c>
      <c r="F34" s="72">
        <v>0</v>
      </c>
      <c r="G34" s="72"/>
      <c r="H34" s="72">
        <v>25413.546340000001</v>
      </c>
      <c r="I34" s="72">
        <v>80978.027370000011</v>
      </c>
      <c r="J34" s="72">
        <v>1664.9071599999997</v>
      </c>
      <c r="K34" s="72">
        <v>0</v>
      </c>
      <c r="L34" s="72">
        <v>0</v>
      </c>
      <c r="M34" s="382">
        <v>0</v>
      </c>
      <c r="N34" s="61"/>
      <c r="O34" s="61"/>
      <c r="P34" s="61"/>
      <c r="Q34" s="61"/>
      <c r="R34" s="61"/>
      <c r="S34" s="61"/>
    </row>
    <row r="35" spans="1:19" ht="18.399999999999999" customHeight="1">
      <c r="A35" s="73"/>
      <c r="B35" s="69"/>
      <c r="C35" s="70" t="s">
        <v>4</v>
      </c>
      <c r="D35" s="79" t="s">
        <v>44</v>
      </c>
      <c r="E35" s="270">
        <v>0.96742451201933854</v>
      </c>
      <c r="F35" s="270">
        <v>0</v>
      </c>
      <c r="G35" s="270"/>
      <c r="H35" s="270">
        <v>0.93711222168959041</v>
      </c>
      <c r="I35" s="270">
        <v>0.97199682358872186</v>
      </c>
      <c r="J35" s="270">
        <v>1.3161321422924899</v>
      </c>
      <c r="K35" s="270">
        <v>0</v>
      </c>
      <c r="L35" s="270">
        <v>0</v>
      </c>
      <c r="M35" s="383">
        <v>0</v>
      </c>
      <c r="N35" s="61"/>
      <c r="O35" s="61"/>
      <c r="P35" s="61"/>
      <c r="Q35" s="61"/>
      <c r="R35" s="61"/>
      <c r="S35" s="61"/>
    </row>
    <row r="36" spans="1:19" ht="18.399999999999999" customHeight="1">
      <c r="A36" s="75"/>
      <c r="B36" s="76"/>
      <c r="C36" s="77" t="s">
        <v>4</v>
      </c>
      <c r="D36" s="79" t="s">
        <v>45</v>
      </c>
      <c r="E36" s="271">
        <v>0.90038063585308148</v>
      </c>
      <c r="F36" s="271">
        <v>0</v>
      </c>
      <c r="G36" s="271"/>
      <c r="H36" s="271">
        <v>0.94187037061744872</v>
      </c>
      <c r="I36" s="271">
        <v>0.88639105235504678</v>
      </c>
      <c r="J36" s="271">
        <v>0.99516267782426759</v>
      </c>
      <c r="K36" s="271">
        <v>0</v>
      </c>
      <c r="L36" s="271">
        <v>0</v>
      </c>
      <c r="M36" s="384">
        <v>0</v>
      </c>
      <c r="N36" s="61"/>
      <c r="O36" s="61"/>
      <c r="P36" s="61"/>
      <c r="Q36" s="61"/>
      <c r="R36" s="61"/>
      <c r="S36" s="61"/>
    </row>
    <row r="37" spans="1:19" ht="18.399999999999999" customHeight="1">
      <c r="A37" s="68" t="s">
        <v>55</v>
      </c>
      <c r="B37" s="69" t="s">
        <v>47</v>
      </c>
      <c r="C37" s="70" t="s">
        <v>56</v>
      </c>
      <c r="D37" s="80" t="s">
        <v>41</v>
      </c>
      <c r="E37" s="72">
        <v>504926</v>
      </c>
      <c r="F37" s="345">
        <v>0</v>
      </c>
      <c r="G37" s="345"/>
      <c r="H37" s="345">
        <v>65285</v>
      </c>
      <c r="I37" s="345">
        <v>424165</v>
      </c>
      <c r="J37" s="345">
        <v>15476</v>
      </c>
      <c r="K37" s="345">
        <v>0</v>
      </c>
      <c r="L37" s="345">
        <v>0</v>
      </c>
      <c r="M37" s="346">
        <v>0</v>
      </c>
      <c r="N37" s="61"/>
      <c r="O37" s="61"/>
      <c r="P37" s="61"/>
      <c r="Q37" s="61"/>
      <c r="R37" s="61"/>
      <c r="S37" s="61"/>
    </row>
    <row r="38" spans="1:19" ht="18.399999999999999" customHeight="1">
      <c r="A38" s="73"/>
      <c r="B38" s="69"/>
      <c r="C38" s="70" t="s">
        <v>4</v>
      </c>
      <c r="D38" s="79" t="s">
        <v>42</v>
      </c>
      <c r="E38" s="72">
        <v>486184.467</v>
      </c>
      <c r="F38" s="72">
        <v>0</v>
      </c>
      <c r="G38" s="72"/>
      <c r="H38" s="72">
        <v>58785.5</v>
      </c>
      <c r="I38" s="72">
        <v>418079.16700000002</v>
      </c>
      <c r="J38" s="72">
        <v>9319.7999999999993</v>
      </c>
      <c r="K38" s="72">
        <v>0</v>
      </c>
      <c r="L38" s="72">
        <v>0</v>
      </c>
      <c r="M38" s="382">
        <v>0</v>
      </c>
      <c r="N38" s="61"/>
      <c r="O38" s="61"/>
      <c r="P38" s="61"/>
      <c r="Q38" s="61"/>
      <c r="R38" s="61"/>
      <c r="S38" s="61"/>
    </row>
    <row r="39" spans="1:19" ht="18.399999999999999" customHeight="1">
      <c r="A39" s="73"/>
      <c r="B39" s="69"/>
      <c r="C39" s="70" t="s">
        <v>4</v>
      </c>
      <c r="D39" s="79" t="s">
        <v>43</v>
      </c>
      <c r="E39" s="72">
        <v>448183.20076000004</v>
      </c>
      <c r="F39" s="72">
        <v>0</v>
      </c>
      <c r="G39" s="72"/>
      <c r="H39" s="72">
        <v>49483.464489999998</v>
      </c>
      <c r="I39" s="72">
        <v>390115.11329000007</v>
      </c>
      <c r="J39" s="72">
        <v>8584.6229800000001</v>
      </c>
      <c r="K39" s="72">
        <v>0</v>
      </c>
      <c r="L39" s="72">
        <v>0</v>
      </c>
      <c r="M39" s="382">
        <v>0</v>
      </c>
      <c r="N39" s="61"/>
      <c r="O39" s="61"/>
      <c r="P39" s="61"/>
      <c r="Q39" s="61"/>
      <c r="R39" s="61"/>
      <c r="S39" s="61"/>
    </row>
    <row r="40" spans="1:19" ht="18.399999999999999" customHeight="1">
      <c r="A40" s="73"/>
      <c r="B40" s="69"/>
      <c r="C40" s="70" t="s">
        <v>4</v>
      </c>
      <c r="D40" s="79" t="s">
        <v>44</v>
      </c>
      <c r="E40" s="270">
        <v>0.88762155397028486</v>
      </c>
      <c r="F40" s="270">
        <v>0</v>
      </c>
      <c r="G40" s="270"/>
      <c r="H40" s="270">
        <v>0.75796070291797502</v>
      </c>
      <c r="I40" s="270">
        <v>0.91972490254971551</v>
      </c>
      <c r="J40" s="270">
        <v>0.55470554277591111</v>
      </c>
      <c r="K40" s="270">
        <v>0</v>
      </c>
      <c r="L40" s="270">
        <v>0</v>
      </c>
      <c r="M40" s="383">
        <v>0</v>
      </c>
      <c r="N40" s="61"/>
      <c r="O40" s="61"/>
      <c r="P40" s="61"/>
      <c r="Q40" s="61"/>
      <c r="R40" s="61"/>
      <c r="S40" s="61"/>
    </row>
    <row r="41" spans="1:19" ht="18.399999999999999" customHeight="1">
      <c r="A41" s="75"/>
      <c r="B41" s="76"/>
      <c r="C41" s="77" t="s">
        <v>4</v>
      </c>
      <c r="D41" s="78" t="s">
        <v>45</v>
      </c>
      <c r="E41" s="385">
        <v>0.92183776155069974</v>
      </c>
      <c r="F41" s="271">
        <v>0</v>
      </c>
      <c r="G41" s="271"/>
      <c r="H41" s="271">
        <v>0.841763096171675</v>
      </c>
      <c r="I41" s="271">
        <v>0.93311301801842728</v>
      </c>
      <c r="J41" s="271">
        <v>0.92111665271786958</v>
      </c>
      <c r="K41" s="271">
        <v>0</v>
      </c>
      <c r="L41" s="271">
        <v>0</v>
      </c>
      <c r="M41" s="384">
        <v>0</v>
      </c>
      <c r="N41" s="61"/>
      <c r="O41" s="61"/>
      <c r="P41" s="61"/>
      <c r="Q41" s="61"/>
      <c r="R41" s="61"/>
      <c r="S41" s="61"/>
    </row>
    <row r="42" spans="1:19" ht="18.399999999999999" customHeight="1">
      <c r="A42" s="68" t="s">
        <v>57</v>
      </c>
      <c r="B42" s="69" t="s">
        <v>47</v>
      </c>
      <c r="C42" s="70" t="s">
        <v>58</v>
      </c>
      <c r="D42" s="71" t="s">
        <v>41</v>
      </c>
      <c r="E42" s="72">
        <v>35880</v>
      </c>
      <c r="F42" s="345">
        <v>0</v>
      </c>
      <c r="G42" s="345"/>
      <c r="H42" s="345">
        <v>7990</v>
      </c>
      <c r="I42" s="345">
        <v>27590</v>
      </c>
      <c r="J42" s="345">
        <v>300</v>
      </c>
      <c r="K42" s="345">
        <v>0</v>
      </c>
      <c r="L42" s="345">
        <v>0</v>
      </c>
      <c r="M42" s="346">
        <v>0</v>
      </c>
      <c r="N42" s="61"/>
      <c r="O42" s="61"/>
      <c r="P42" s="61"/>
      <c r="Q42" s="61"/>
      <c r="R42" s="61"/>
      <c r="S42" s="61"/>
    </row>
    <row r="43" spans="1:19" ht="18.399999999999999" customHeight="1">
      <c r="A43" s="73"/>
      <c r="B43" s="69"/>
      <c r="C43" s="70" t="s">
        <v>4</v>
      </c>
      <c r="D43" s="79" t="s">
        <v>42</v>
      </c>
      <c r="E43" s="72">
        <v>34421</v>
      </c>
      <c r="F43" s="72">
        <v>0</v>
      </c>
      <c r="G43" s="72"/>
      <c r="H43" s="72">
        <v>8021</v>
      </c>
      <c r="I43" s="72">
        <v>25970</v>
      </c>
      <c r="J43" s="72">
        <v>430</v>
      </c>
      <c r="K43" s="72">
        <v>0</v>
      </c>
      <c r="L43" s="72">
        <v>0</v>
      </c>
      <c r="M43" s="382">
        <v>0</v>
      </c>
      <c r="N43" s="61"/>
      <c r="O43" s="61"/>
      <c r="P43" s="61"/>
      <c r="Q43" s="61"/>
      <c r="R43" s="61"/>
      <c r="S43" s="61"/>
    </row>
    <row r="44" spans="1:19" ht="18.399999999999999" customHeight="1">
      <c r="A44" s="73"/>
      <c r="B44" s="69"/>
      <c r="C44" s="70" t="s">
        <v>4</v>
      </c>
      <c r="D44" s="79" t="s">
        <v>43</v>
      </c>
      <c r="E44" s="72">
        <v>33722.525540000002</v>
      </c>
      <c r="F44" s="72">
        <v>0</v>
      </c>
      <c r="G44" s="72"/>
      <c r="H44" s="72">
        <v>8013.7579900000001</v>
      </c>
      <c r="I44" s="72">
        <v>25314.57285</v>
      </c>
      <c r="J44" s="72">
        <v>394.19470000000001</v>
      </c>
      <c r="K44" s="72">
        <v>0</v>
      </c>
      <c r="L44" s="72">
        <v>0</v>
      </c>
      <c r="M44" s="382">
        <v>0</v>
      </c>
      <c r="N44" s="61"/>
      <c r="O44" s="61"/>
      <c r="P44" s="61"/>
      <c r="Q44" s="61"/>
      <c r="R44" s="61"/>
      <c r="S44" s="61"/>
    </row>
    <row r="45" spans="1:19" ht="18.399999999999999" customHeight="1">
      <c r="A45" s="73"/>
      <c r="B45" s="69"/>
      <c r="C45" s="70" t="s">
        <v>4</v>
      </c>
      <c r="D45" s="79" t="s">
        <v>44</v>
      </c>
      <c r="E45" s="270">
        <v>0.93986971962095878</v>
      </c>
      <c r="F45" s="270">
        <v>0</v>
      </c>
      <c r="G45" s="270"/>
      <c r="H45" s="270">
        <v>1.0029734655819775</v>
      </c>
      <c r="I45" s="270">
        <v>0.91752710583544761</v>
      </c>
      <c r="J45" s="270">
        <v>1.3139823333333334</v>
      </c>
      <c r="K45" s="270">
        <v>0</v>
      </c>
      <c r="L45" s="270">
        <v>0</v>
      </c>
      <c r="M45" s="383">
        <v>0</v>
      </c>
      <c r="N45" s="61"/>
      <c r="O45" s="61"/>
      <c r="P45" s="61"/>
      <c r="Q45" s="61"/>
      <c r="R45" s="61"/>
      <c r="S45" s="61"/>
    </row>
    <row r="46" spans="1:19" ht="18.399999999999999" customHeight="1">
      <c r="A46" s="75"/>
      <c r="B46" s="76"/>
      <c r="C46" s="77" t="s">
        <v>4</v>
      </c>
      <c r="D46" s="81" t="s">
        <v>45</v>
      </c>
      <c r="E46" s="271">
        <v>0.97970789750443055</v>
      </c>
      <c r="F46" s="271">
        <v>0</v>
      </c>
      <c r="G46" s="271"/>
      <c r="H46" s="271">
        <v>0.99909711881311558</v>
      </c>
      <c r="I46" s="271">
        <v>0.97476214285714291</v>
      </c>
      <c r="J46" s="271">
        <v>0.91673186046511634</v>
      </c>
      <c r="K46" s="271">
        <v>0</v>
      </c>
      <c r="L46" s="271">
        <v>0</v>
      </c>
      <c r="M46" s="384">
        <v>0</v>
      </c>
      <c r="N46" s="61"/>
      <c r="O46" s="61"/>
      <c r="P46" s="61"/>
      <c r="Q46" s="61"/>
      <c r="R46" s="61"/>
      <c r="S46" s="61"/>
    </row>
    <row r="47" spans="1:19" ht="18.399999999999999" customHeight="1">
      <c r="A47" s="68" t="s">
        <v>59</v>
      </c>
      <c r="B47" s="69" t="s">
        <v>47</v>
      </c>
      <c r="C47" s="70" t="s">
        <v>60</v>
      </c>
      <c r="D47" s="80" t="s">
        <v>41</v>
      </c>
      <c r="E47" s="72">
        <v>282111</v>
      </c>
      <c r="F47" s="345">
        <v>0</v>
      </c>
      <c r="G47" s="345"/>
      <c r="H47" s="345">
        <v>388</v>
      </c>
      <c r="I47" s="345">
        <v>267886</v>
      </c>
      <c r="J47" s="345">
        <v>13837</v>
      </c>
      <c r="K47" s="345">
        <v>0</v>
      </c>
      <c r="L47" s="345">
        <v>0</v>
      </c>
      <c r="M47" s="346">
        <v>0</v>
      </c>
      <c r="N47" s="61"/>
      <c r="O47" s="61"/>
      <c r="P47" s="61"/>
      <c r="Q47" s="61"/>
      <c r="R47" s="61"/>
      <c r="S47" s="61"/>
    </row>
    <row r="48" spans="1:19" ht="18.399999999999999" customHeight="1">
      <c r="A48" s="73"/>
      <c r="B48" s="69"/>
      <c r="C48" s="70" t="s">
        <v>4</v>
      </c>
      <c r="D48" s="79" t="s">
        <v>42</v>
      </c>
      <c r="E48" s="72">
        <v>282111.00000000006</v>
      </c>
      <c r="F48" s="72">
        <v>0</v>
      </c>
      <c r="G48" s="72"/>
      <c r="H48" s="72">
        <v>252.00299999999999</v>
      </c>
      <c r="I48" s="72">
        <v>266753.11300000001</v>
      </c>
      <c r="J48" s="72">
        <v>15105.884</v>
      </c>
      <c r="K48" s="72">
        <v>0</v>
      </c>
      <c r="L48" s="72">
        <v>0</v>
      </c>
      <c r="M48" s="382">
        <v>0</v>
      </c>
      <c r="N48" s="61"/>
      <c r="O48" s="61"/>
      <c r="P48" s="61"/>
      <c r="Q48" s="61"/>
      <c r="R48" s="61"/>
      <c r="S48" s="61"/>
    </row>
    <row r="49" spans="1:19" ht="18.399999999999999" customHeight="1">
      <c r="A49" s="73"/>
      <c r="B49" s="69"/>
      <c r="C49" s="70" t="s">
        <v>4</v>
      </c>
      <c r="D49" s="79" t="s">
        <v>43</v>
      </c>
      <c r="E49" s="72">
        <v>281798.85007999995</v>
      </c>
      <c r="F49" s="72">
        <v>0</v>
      </c>
      <c r="G49" s="72"/>
      <c r="H49" s="72">
        <v>251.99775999999997</v>
      </c>
      <c r="I49" s="72">
        <v>266440.97511999996</v>
      </c>
      <c r="J49" s="72">
        <v>15105.877199999999</v>
      </c>
      <c r="K49" s="72">
        <v>0</v>
      </c>
      <c r="L49" s="72">
        <v>0</v>
      </c>
      <c r="M49" s="382">
        <v>0</v>
      </c>
      <c r="N49" s="61"/>
      <c r="O49" s="61"/>
      <c r="P49" s="61"/>
      <c r="Q49" s="61"/>
      <c r="R49" s="61"/>
      <c r="S49" s="61"/>
    </row>
    <row r="50" spans="1:19" ht="18.399999999999999" customHeight="1">
      <c r="A50" s="73"/>
      <c r="B50" s="69"/>
      <c r="C50" s="70" t="s">
        <v>4</v>
      </c>
      <c r="D50" s="79" t="s">
        <v>44</v>
      </c>
      <c r="E50" s="270">
        <v>0.99889352091907069</v>
      </c>
      <c r="F50" s="270">
        <v>0</v>
      </c>
      <c r="G50" s="270"/>
      <c r="H50" s="270">
        <v>0.64947876288659789</v>
      </c>
      <c r="I50" s="270">
        <v>0.99460582158082156</v>
      </c>
      <c r="J50" s="270">
        <v>1.0917017561610174</v>
      </c>
      <c r="K50" s="270">
        <v>0</v>
      </c>
      <c r="L50" s="270">
        <v>0</v>
      </c>
      <c r="M50" s="383">
        <v>0</v>
      </c>
      <c r="N50" s="61"/>
      <c r="O50" s="61"/>
      <c r="P50" s="61"/>
      <c r="Q50" s="61"/>
      <c r="R50" s="61"/>
      <c r="S50" s="61"/>
    </row>
    <row r="51" spans="1:19" ht="18.399999999999999" customHeight="1">
      <c r="A51" s="75"/>
      <c r="B51" s="76"/>
      <c r="C51" s="77" t="s">
        <v>4</v>
      </c>
      <c r="D51" s="81" t="s">
        <v>45</v>
      </c>
      <c r="E51" s="271">
        <v>0.99889352091907047</v>
      </c>
      <c r="F51" s="271">
        <v>0</v>
      </c>
      <c r="G51" s="271"/>
      <c r="H51" s="271">
        <v>0.99997920659674677</v>
      </c>
      <c r="I51" s="271">
        <v>0.99882986227793313</v>
      </c>
      <c r="J51" s="271">
        <v>0.99999954984428574</v>
      </c>
      <c r="K51" s="271">
        <v>0</v>
      </c>
      <c r="L51" s="271">
        <v>0</v>
      </c>
      <c r="M51" s="384">
        <v>0</v>
      </c>
      <c r="N51" s="61"/>
      <c r="O51" s="61"/>
      <c r="P51" s="61"/>
      <c r="Q51" s="61"/>
      <c r="R51" s="61"/>
      <c r="S51" s="61"/>
    </row>
    <row r="52" spans="1:19" ht="18.399999999999999" customHeight="1">
      <c r="A52" s="68" t="s">
        <v>61</v>
      </c>
      <c r="B52" s="69" t="s">
        <v>47</v>
      </c>
      <c r="C52" s="70" t="s">
        <v>62</v>
      </c>
      <c r="D52" s="79" t="s">
        <v>41</v>
      </c>
      <c r="E52" s="72">
        <v>39433</v>
      </c>
      <c r="F52" s="345">
        <v>0</v>
      </c>
      <c r="G52" s="345"/>
      <c r="H52" s="345">
        <v>97</v>
      </c>
      <c r="I52" s="345">
        <v>34561</v>
      </c>
      <c r="J52" s="345">
        <v>4775</v>
      </c>
      <c r="K52" s="345">
        <v>0</v>
      </c>
      <c r="L52" s="345">
        <v>0</v>
      </c>
      <c r="M52" s="346">
        <v>0</v>
      </c>
      <c r="N52" s="61"/>
      <c r="O52" s="61"/>
      <c r="P52" s="61"/>
      <c r="Q52" s="61"/>
      <c r="R52" s="61"/>
      <c r="S52" s="61"/>
    </row>
    <row r="53" spans="1:19" ht="18.399999999999999" customHeight="1">
      <c r="A53" s="73"/>
      <c r="B53" s="69"/>
      <c r="C53" s="70" t="s">
        <v>4</v>
      </c>
      <c r="D53" s="79" t="s">
        <v>42</v>
      </c>
      <c r="E53" s="72">
        <v>39433</v>
      </c>
      <c r="F53" s="72">
        <v>0</v>
      </c>
      <c r="G53" s="72"/>
      <c r="H53" s="72">
        <v>89</v>
      </c>
      <c r="I53" s="72">
        <v>37152</v>
      </c>
      <c r="J53" s="72">
        <v>2192</v>
      </c>
      <c r="K53" s="72">
        <v>0</v>
      </c>
      <c r="L53" s="72">
        <v>0</v>
      </c>
      <c r="M53" s="382">
        <v>0</v>
      </c>
      <c r="N53" s="61"/>
      <c r="O53" s="61"/>
      <c r="P53" s="61"/>
      <c r="Q53" s="61"/>
      <c r="R53" s="61"/>
      <c r="S53" s="61"/>
    </row>
    <row r="54" spans="1:19" ht="18.399999999999999" customHeight="1">
      <c r="A54" s="73"/>
      <c r="B54" s="69"/>
      <c r="C54" s="70" t="s">
        <v>4</v>
      </c>
      <c r="D54" s="79" t="s">
        <v>43</v>
      </c>
      <c r="E54" s="72">
        <v>38562.753229999995</v>
      </c>
      <c r="F54" s="72">
        <v>0</v>
      </c>
      <c r="G54" s="72"/>
      <c r="H54" s="72">
        <v>87.652380000000008</v>
      </c>
      <c r="I54" s="72">
        <v>37008.819049999998</v>
      </c>
      <c r="J54" s="72">
        <v>1466.2818</v>
      </c>
      <c r="K54" s="72">
        <v>0</v>
      </c>
      <c r="L54" s="72">
        <v>0</v>
      </c>
      <c r="M54" s="382">
        <v>0</v>
      </c>
      <c r="N54" s="61"/>
      <c r="O54" s="61"/>
      <c r="P54" s="61"/>
      <c r="Q54" s="61"/>
      <c r="R54" s="61"/>
      <c r="S54" s="61"/>
    </row>
    <row r="55" spans="1:19" ht="18.399999999999999" customHeight="1">
      <c r="A55" s="73"/>
      <c r="B55" s="69"/>
      <c r="C55" s="70" t="s">
        <v>4</v>
      </c>
      <c r="D55" s="79" t="s">
        <v>44</v>
      </c>
      <c r="E55" s="270">
        <v>0.97793100271346323</v>
      </c>
      <c r="F55" s="270">
        <v>0</v>
      </c>
      <c r="G55" s="270"/>
      <c r="H55" s="270">
        <v>0.90363278350515475</v>
      </c>
      <c r="I55" s="270">
        <v>1.0708260481467549</v>
      </c>
      <c r="J55" s="270">
        <v>0.30707472251308898</v>
      </c>
      <c r="K55" s="270">
        <v>0</v>
      </c>
      <c r="L55" s="270">
        <v>0</v>
      </c>
      <c r="M55" s="383">
        <v>0</v>
      </c>
      <c r="N55" s="61"/>
      <c r="O55" s="61"/>
      <c r="P55" s="61"/>
      <c r="Q55" s="61"/>
      <c r="R55" s="61"/>
      <c r="S55" s="61"/>
    </row>
    <row r="56" spans="1:19" ht="18.399999999999999" customHeight="1">
      <c r="A56" s="75"/>
      <c r="B56" s="76"/>
      <c r="C56" s="77" t="s">
        <v>4</v>
      </c>
      <c r="D56" s="79" t="s">
        <v>45</v>
      </c>
      <c r="E56" s="271">
        <v>0.97793100271346323</v>
      </c>
      <c r="F56" s="271">
        <v>0</v>
      </c>
      <c r="G56" s="271"/>
      <c r="H56" s="271">
        <v>0.98485820224719112</v>
      </c>
      <c r="I56" s="271">
        <v>0.9961460769272179</v>
      </c>
      <c r="J56" s="271">
        <v>0.66892417883211674</v>
      </c>
      <c r="K56" s="271">
        <v>0</v>
      </c>
      <c r="L56" s="271">
        <v>0</v>
      </c>
      <c r="M56" s="384">
        <v>0</v>
      </c>
      <c r="N56" s="61"/>
      <c r="O56" s="61"/>
      <c r="P56" s="61"/>
      <c r="Q56" s="61"/>
      <c r="R56" s="61"/>
      <c r="S56" s="61"/>
    </row>
    <row r="57" spans="1:19" ht="18.399999999999999" customHeight="1">
      <c r="A57" s="68" t="s">
        <v>63</v>
      </c>
      <c r="B57" s="69" t="s">
        <v>47</v>
      </c>
      <c r="C57" s="70" t="s">
        <v>64</v>
      </c>
      <c r="D57" s="80" t="s">
        <v>41</v>
      </c>
      <c r="E57" s="72">
        <v>42989</v>
      </c>
      <c r="F57" s="345">
        <v>0</v>
      </c>
      <c r="G57" s="345"/>
      <c r="H57" s="345">
        <v>16</v>
      </c>
      <c r="I57" s="345">
        <v>35557</v>
      </c>
      <c r="J57" s="345">
        <v>7416</v>
      </c>
      <c r="K57" s="345">
        <v>0</v>
      </c>
      <c r="L57" s="345">
        <v>0</v>
      </c>
      <c r="M57" s="346">
        <v>0</v>
      </c>
      <c r="N57" s="61"/>
      <c r="O57" s="61"/>
      <c r="P57" s="61"/>
      <c r="Q57" s="61"/>
      <c r="R57" s="61"/>
      <c r="S57" s="61"/>
    </row>
    <row r="58" spans="1:19" ht="18.399999999999999" customHeight="1">
      <c r="A58" s="73"/>
      <c r="B58" s="69"/>
      <c r="C58" s="70" t="s">
        <v>65</v>
      </c>
      <c r="D58" s="79" t="s">
        <v>42</v>
      </c>
      <c r="E58" s="72">
        <v>42989</v>
      </c>
      <c r="F58" s="72">
        <v>0</v>
      </c>
      <c r="G58" s="72"/>
      <c r="H58" s="72">
        <v>17.5</v>
      </c>
      <c r="I58" s="72">
        <v>35555.5</v>
      </c>
      <c r="J58" s="72">
        <v>7416</v>
      </c>
      <c r="K58" s="72">
        <v>0</v>
      </c>
      <c r="L58" s="72">
        <v>0</v>
      </c>
      <c r="M58" s="382">
        <v>0</v>
      </c>
      <c r="N58" s="61"/>
      <c r="O58" s="61"/>
      <c r="P58" s="61"/>
      <c r="Q58" s="61"/>
      <c r="R58" s="61"/>
      <c r="S58" s="61"/>
    </row>
    <row r="59" spans="1:19" ht="18.399999999999999" customHeight="1">
      <c r="A59" s="73"/>
      <c r="B59" s="69"/>
      <c r="C59" s="70" t="s">
        <v>4</v>
      </c>
      <c r="D59" s="79" t="s">
        <v>43</v>
      </c>
      <c r="E59" s="72">
        <v>39389.687639999996</v>
      </c>
      <c r="F59" s="72">
        <v>0</v>
      </c>
      <c r="G59" s="72"/>
      <c r="H59" s="72">
        <v>12.491400000000001</v>
      </c>
      <c r="I59" s="72">
        <v>32142.568179999995</v>
      </c>
      <c r="J59" s="72">
        <v>7234.62806</v>
      </c>
      <c r="K59" s="72">
        <v>0</v>
      </c>
      <c r="L59" s="72">
        <v>0</v>
      </c>
      <c r="M59" s="382">
        <v>0</v>
      </c>
      <c r="N59" s="61"/>
      <c r="O59" s="61"/>
      <c r="P59" s="61"/>
      <c r="Q59" s="61"/>
      <c r="R59" s="61"/>
      <c r="S59" s="61"/>
    </row>
    <row r="60" spans="1:19" ht="18.399999999999999" customHeight="1">
      <c r="A60" s="73"/>
      <c r="B60" s="69"/>
      <c r="C60" s="70" t="s">
        <v>4</v>
      </c>
      <c r="D60" s="79" t="s">
        <v>44</v>
      </c>
      <c r="E60" s="270">
        <v>0.91627364302495984</v>
      </c>
      <c r="F60" s="270">
        <v>0</v>
      </c>
      <c r="G60" s="270"/>
      <c r="H60" s="270">
        <v>0.78071250000000003</v>
      </c>
      <c r="I60" s="270">
        <v>0.90397300615912468</v>
      </c>
      <c r="J60" s="270">
        <v>0.97554315803667746</v>
      </c>
      <c r="K60" s="270">
        <v>0</v>
      </c>
      <c r="L60" s="270">
        <v>0</v>
      </c>
      <c r="M60" s="383">
        <v>0</v>
      </c>
      <c r="N60" s="61"/>
      <c r="O60" s="61"/>
      <c r="P60" s="61"/>
      <c r="Q60" s="61"/>
      <c r="R60" s="61"/>
      <c r="S60" s="61"/>
    </row>
    <row r="61" spans="1:19" ht="18.399999999999999" customHeight="1">
      <c r="A61" s="75"/>
      <c r="B61" s="76"/>
      <c r="C61" s="77" t="s">
        <v>4</v>
      </c>
      <c r="D61" s="81" t="s">
        <v>45</v>
      </c>
      <c r="E61" s="271">
        <v>0.91627364302495984</v>
      </c>
      <c r="F61" s="271">
        <v>0</v>
      </c>
      <c r="G61" s="271"/>
      <c r="H61" s="271">
        <v>0.71379428571428571</v>
      </c>
      <c r="I61" s="271">
        <v>0.90401114257991011</v>
      </c>
      <c r="J61" s="271">
        <v>0.97554315803667746</v>
      </c>
      <c r="K61" s="271">
        <v>0</v>
      </c>
      <c r="L61" s="271">
        <v>0</v>
      </c>
      <c r="M61" s="384">
        <v>0</v>
      </c>
      <c r="N61" s="61"/>
      <c r="O61" s="61"/>
      <c r="P61" s="61"/>
      <c r="Q61" s="61"/>
      <c r="R61" s="61"/>
      <c r="S61" s="61"/>
    </row>
    <row r="62" spans="1:19" ht="18.399999999999999" customHeight="1">
      <c r="A62" s="68" t="s">
        <v>66</v>
      </c>
      <c r="B62" s="69" t="s">
        <v>47</v>
      </c>
      <c r="C62" s="1427" t="s">
        <v>950</v>
      </c>
      <c r="D62" s="79" t="s">
        <v>41</v>
      </c>
      <c r="E62" s="72">
        <v>21006</v>
      </c>
      <c r="F62" s="345">
        <v>0</v>
      </c>
      <c r="G62" s="345"/>
      <c r="H62" s="345">
        <v>15</v>
      </c>
      <c r="I62" s="345">
        <v>20191</v>
      </c>
      <c r="J62" s="345">
        <v>800</v>
      </c>
      <c r="K62" s="345">
        <v>0</v>
      </c>
      <c r="L62" s="345">
        <v>0</v>
      </c>
      <c r="M62" s="346">
        <v>0</v>
      </c>
      <c r="N62" s="61"/>
      <c r="O62" s="61"/>
      <c r="P62" s="61"/>
      <c r="Q62" s="61"/>
      <c r="R62" s="61"/>
      <c r="S62" s="61"/>
    </row>
    <row r="63" spans="1:19" ht="18.399999999999999" customHeight="1">
      <c r="A63" s="73"/>
      <c r="B63" s="69"/>
      <c r="C63" s="70" t="s">
        <v>947</v>
      </c>
      <c r="D63" s="79" t="s">
        <v>42</v>
      </c>
      <c r="E63" s="72">
        <v>37580</v>
      </c>
      <c r="F63" s="72">
        <v>0</v>
      </c>
      <c r="G63" s="72"/>
      <c r="H63" s="72">
        <v>40</v>
      </c>
      <c r="I63" s="72">
        <v>25905</v>
      </c>
      <c r="J63" s="72">
        <v>11635</v>
      </c>
      <c r="K63" s="72">
        <v>0</v>
      </c>
      <c r="L63" s="72">
        <v>0</v>
      </c>
      <c r="M63" s="382">
        <v>0</v>
      </c>
      <c r="N63" s="61"/>
      <c r="O63" s="61"/>
      <c r="P63" s="61"/>
      <c r="Q63" s="61"/>
      <c r="R63" s="61"/>
      <c r="S63" s="61"/>
    </row>
    <row r="64" spans="1:19" ht="18.399999999999999" customHeight="1">
      <c r="A64" s="73"/>
      <c r="B64" s="69"/>
      <c r="C64" s="70" t="s">
        <v>4</v>
      </c>
      <c r="D64" s="79" t="s">
        <v>43</v>
      </c>
      <c r="E64" s="72">
        <v>25681.014919999998</v>
      </c>
      <c r="F64" s="72">
        <v>0</v>
      </c>
      <c r="G64" s="72"/>
      <c r="H64" s="72">
        <v>38.4953</v>
      </c>
      <c r="I64" s="72">
        <v>24636.67482</v>
      </c>
      <c r="J64" s="72">
        <v>1005.8448000000001</v>
      </c>
      <c r="K64" s="72">
        <v>0</v>
      </c>
      <c r="L64" s="72">
        <v>0</v>
      </c>
      <c r="M64" s="382">
        <v>0</v>
      </c>
      <c r="N64" s="61"/>
      <c r="O64" s="61"/>
      <c r="P64" s="61"/>
      <c r="Q64" s="61"/>
      <c r="R64" s="61"/>
      <c r="S64" s="61"/>
    </row>
    <row r="65" spans="1:19" ht="18.399999999999999" customHeight="1">
      <c r="A65" s="73"/>
      <c r="B65" s="69"/>
      <c r="C65" s="70" t="s">
        <v>4</v>
      </c>
      <c r="D65" s="79" t="s">
        <v>44</v>
      </c>
      <c r="E65" s="270">
        <v>1.2225561706179187</v>
      </c>
      <c r="F65" s="270">
        <v>0</v>
      </c>
      <c r="G65" s="270"/>
      <c r="H65" s="270">
        <v>2.5663533333333333</v>
      </c>
      <c r="I65" s="270">
        <v>1.2201810123322272</v>
      </c>
      <c r="J65" s="270">
        <v>1.257306</v>
      </c>
      <c r="K65" s="270">
        <v>0</v>
      </c>
      <c r="L65" s="270">
        <v>0</v>
      </c>
      <c r="M65" s="383">
        <v>0</v>
      </c>
      <c r="N65" s="61"/>
      <c r="O65" s="61"/>
      <c r="P65" s="61"/>
      <c r="Q65" s="61"/>
      <c r="R65" s="61"/>
      <c r="S65" s="61"/>
    </row>
    <row r="66" spans="1:19" ht="18.399999999999999" customHeight="1">
      <c r="A66" s="75"/>
      <c r="B66" s="76"/>
      <c r="C66" s="77" t="s">
        <v>4</v>
      </c>
      <c r="D66" s="81" t="s">
        <v>45</v>
      </c>
      <c r="E66" s="271">
        <v>0.68336921021820107</v>
      </c>
      <c r="F66" s="271">
        <v>0</v>
      </c>
      <c r="G66" s="271"/>
      <c r="H66" s="271">
        <v>0.96238250000000003</v>
      </c>
      <c r="I66" s="271">
        <v>0.95103936768963526</v>
      </c>
      <c r="J66" s="271">
        <v>8.6449918349806629E-2</v>
      </c>
      <c r="K66" s="271">
        <v>0</v>
      </c>
      <c r="L66" s="271">
        <v>0</v>
      </c>
      <c r="M66" s="384">
        <v>0</v>
      </c>
      <c r="N66" s="61"/>
      <c r="O66" s="61"/>
      <c r="P66" s="61"/>
      <c r="Q66" s="61"/>
      <c r="R66" s="61"/>
      <c r="S66" s="61"/>
    </row>
    <row r="67" spans="1:19" ht="18.399999999999999" customHeight="1">
      <c r="A67" s="68" t="s">
        <v>67</v>
      </c>
      <c r="B67" s="69" t="s">
        <v>47</v>
      </c>
      <c r="C67" s="70" t="s">
        <v>68</v>
      </c>
      <c r="D67" s="80" t="s">
        <v>41</v>
      </c>
      <c r="E67" s="72">
        <v>63607</v>
      </c>
      <c r="F67" s="345">
        <v>7650</v>
      </c>
      <c r="G67" s="345"/>
      <c r="H67" s="345">
        <v>77</v>
      </c>
      <c r="I67" s="345">
        <v>51401</v>
      </c>
      <c r="J67" s="345">
        <v>4479</v>
      </c>
      <c r="K67" s="345">
        <v>0</v>
      </c>
      <c r="L67" s="345">
        <v>0</v>
      </c>
      <c r="M67" s="346">
        <v>0</v>
      </c>
      <c r="N67" s="61"/>
      <c r="O67" s="61"/>
      <c r="P67" s="61"/>
      <c r="Q67" s="61"/>
      <c r="R67" s="61"/>
      <c r="S67" s="61"/>
    </row>
    <row r="68" spans="1:19" ht="18.399999999999999" customHeight="1">
      <c r="A68" s="73"/>
      <c r="B68" s="69"/>
      <c r="C68" s="70" t="s">
        <v>4</v>
      </c>
      <c r="D68" s="79" t="s">
        <v>42</v>
      </c>
      <c r="E68" s="72">
        <v>522884.36199999996</v>
      </c>
      <c r="F68" s="72">
        <v>439444.016</v>
      </c>
      <c r="G68" s="72"/>
      <c r="H68" s="72">
        <v>111.056</v>
      </c>
      <c r="I68" s="72">
        <v>75564.289999999994</v>
      </c>
      <c r="J68" s="72">
        <v>7765</v>
      </c>
      <c r="K68" s="72">
        <v>0</v>
      </c>
      <c r="L68" s="72">
        <v>0</v>
      </c>
      <c r="M68" s="382">
        <v>0</v>
      </c>
      <c r="N68" s="61"/>
      <c r="O68" s="61"/>
      <c r="P68" s="61"/>
      <c r="Q68" s="61"/>
      <c r="R68" s="61"/>
      <c r="S68" s="61"/>
    </row>
    <row r="69" spans="1:19" ht="18.399999999999999" customHeight="1">
      <c r="A69" s="73"/>
      <c r="B69" s="69"/>
      <c r="C69" s="70" t="s">
        <v>4</v>
      </c>
      <c r="D69" s="79" t="s">
        <v>43</v>
      </c>
      <c r="E69" s="72">
        <v>394759.72806000005</v>
      </c>
      <c r="F69" s="72">
        <v>325670.75917000003</v>
      </c>
      <c r="G69" s="72"/>
      <c r="H69" s="72">
        <v>77.529629999999983</v>
      </c>
      <c r="I69" s="72">
        <v>64669.959710000046</v>
      </c>
      <c r="J69" s="72">
        <v>4341.47955</v>
      </c>
      <c r="K69" s="72">
        <v>0</v>
      </c>
      <c r="L69" s="72">
        <v>0</v>
      </c>
      <c r="M69" s="382">
        <v>0</v>
      </c>
      <c r="N69" s="61"/>
      <c r="O69" s="61"/>
      <c r="P69" s="61"/>
      <c r="Q69" s="61"/>
      <c r="R69" s="61"/>
      <c r="S69" s="61"/>
    </row>
    <row r="70" spans="1:19" ht="18.399999999999999" customHeight="1">
      <c r="A70" s="73"/>
      <c r="B70" s="69"/>
      <c r="C70" s="70" t="s">
        <v>4</v>
      </c>
      <c r="D70" s="79" t="s">
        <v>44</v>
      </c>
      <c r="E70" s="270">
        <v>6.2062308874809382</v>
      </c>
      <c r="F70" s="461" t="s">
        <v>945</v>
      </c>
      <c r="G70" s="270"/>
      <c r="H70" s="270">
        <v>1.0068783116883115</v>
      </c>
      <c r="I70" s="270">
        <v>1.2581459448259771</v>
      </c>
      <c r="J70" s="270">
        <v>0.96929661754856</v>
      </c>
      <c r="K70" s="270">
        <v>0</v>
      </c>
      <c r="L70" s="270">
        <v>0</v>
      </c>
      <c r="M70" s="383">
        <v>0</v>
      </c>
      <c r="N70" s="61"/>
      <c r="O70" s="61"/>
      <c r="P70" s="61"/>
      <c r="Q70" s="61"/>
      <c r="R70" s="61"/>
      <c r="S70" s="61"/>
    </row>
    <row r="71" spans="1:19" ht="18" customHeight="1">
      <c r="A71" s="75"/>
      <c r="B71" s="76"/>
      <c r="C71" s="77" t="s">
        <v>4</v>
      </c>
      <c r="D71" s="78" t="s">
        <v>45</v>
      </c>
      <c r="E71" s="385">
        <v>0.75496564202086436</v>
      </c>
      <c r="F71" s="271">
        <v>0.74109726680178534</v>
      </c>
      <c r="G71" s="271"/>
      <c r="H71" s="271">
        <v>0.69811293401527141</v>
      </c>
      <c r="I71" s="271">
        <v>0.85582700121975674</v>
      </c>
      <c r="J71" s="271">
        <v>0.55910876368319384</v>
      </c>
      <c r="K71" s="271">
        <v>0</v>
      </c>
      <c r="L71" s="271">
        <v>0</v>
      </c>
      <c r="M71" s="384">
        <v>0</v>
      </c>
      <c r="N71" s="61"/>
      <c r="O71" s="61"/>
      <c r="P71" s="61"/>
      <c r="Q71" s="61"/>
      <c r="R71" s="61"/>
      <c r="S71" s="61"/>
    </row>
    <row r="72" spans="1:19" ht="18.399999999999999" customHeight="1">
      <c r="A72" s="68" t="s">
        <v>69</v>
      </c>
      <c r="B72" s="69" t="s">
        <v>47</v>
      </c>
      <c r="C72" s="70" t="s">
        <v>70</v>
      </c>
      <c r="D72" s="71" t="s">
        <v>41</v>
      </c>
      <c r="E72" s="72">
        <v>324621</v>
      </c>
      <c r="F72" s="345">
        <v>0</v>
      </c>
      <c r="G72" s="345"/>
      <c r="H72" s="345">
        <v>2513</v>
      </c>
      <c r="I72" s="345">
        <v>315626</v>
      </c>
      <c r="J72" s="345">
        <v>6467</v>
      </c>
      <c r="K72" s="345">
        <v>0</v>
      </c>
      <c r="L72" s="345">
        <v>0</v>
      </c>
      <c r="M72" s="346">
        <v>15</v>
      </c>
      <c r="N72" s="61"/>
      <c r="O72" s="61"/>
      <c r="P72" s="61"/>
      <c r="Q72" s="61"/>
      <c r="R72" s="61"/>
      <c r="S72" s="61"/>
    </row>
    <row r="73" spans="1:19" ht="18.399999999999999" customHeight="1">
      <c r="A73" s="73"/>
      <c r="B73" s="69"/>
      <c r="C73" s="70" t="s">
        <v>4</v>
      </c>
      <c r="D73" s="79" t="s">
        <v>42</v>
      </c>
      <c r="E73" s="72">
        <v>324621</v>
      </c>
      <c r="F73" s="72">
        <v>0</v>
      </c>
      <c r="G73" s="72"/>
      <c r="H73" s="72">
        <v>2593.4699999999998</v>
      </c>
      <c r="I73" s="72">
        <v>315545.53000000003</v>
      </c>
      <c r="J73" s="72">
        <v>6467</v>
      </c>
      <c r="K73" s="72">
        <v>0</v>
      </c>
      <c r="L73" s="72">
        <v>0</v>
      </c>
      <c r="M73" s="382">
        <v>15</v>
      </c>
      <c r="N73" s="61"/>
      <c r="O73" s="61"/>
      <c r="P73" s="61"/>
      <c r="Q73" s="61"/>
      <c r="R73" s="61"/>
      <c r="S73" s="61"/>
    </row>
    <row r="74" spans="1:19" ht="18.399999999999999" customHeight="1">
      <c r="A74" s="73"/>
      <c r="B74" s="69"/>
      <c r="C74" s="70" t="s">
        <v>4</v>
      </c>
      <c r="D74" s="79" t="s">
        <v>43</v>
      </c>
      <c r="E74" s="72">
        <v>318518.2014100001</v>
      </c>
      <c r="F74" s="72">
        <v>0</v>
      </c>
      <c r="G74" s="72"/>
      <c r="H74" s="72">
        <v>2530.2488399999997</v>
      </c>
      <c r="I74" s="72">
        <v>311444.23382000014</v>
      </c>
      <c r="J74" s="72">
        <v>4537.5188699999999</v>
      </c>
      <c r="K74" s="72">
        <v>0</v>
      </c>
      <c r="L74" s="72">
        <v>0</v>
      </c>
      <c r="M74" s="382">
        <v>6.1998800000000003</v>
      </c>
      <c r="N74" s="61"/>
      <c r="O74" s="61"/>
      <c r="P74" s="61"/>
      <c r="Q74" s="61"/>
      <c r="R74" s="61"/>
      <c r="S74" s="61"/>
    </row>
    <row r="75" spans="1:19" ht="18.399999999999999" customHeight="1">
      <c r="A75" s="73"/>
      <c r="B75" s="69"/>
      <c r="C75" s="70" t="s">
        <v>4</v>
      </c>
      <c r="D75" s="79" t="s">
        <v>44</v>
      </c>
      <c r="E75" s="270">
        <v>0.98120023476608131</v>
      </c>
      <c r="F75" s="270">
        <v>0</v>
      </c>
      <c r="G75" s="270"/>
      <c r="H75" s="270">
        <v>1.0068638440111419</v>
      </c>
      <c r="I75" s="270">
        <v>0.98675088180314718</v>
      </c>
      <c r="J75" s="270">
        <v>0.70164200865934745</v>
      </c>
      <c r="K75" s="270">
        <v>0</v>
      </c>
      <c r="L75" s="270">
        <v>0</v>
      </c>
      <c r="M75" s="383">
        <v>0.41332533333333338</v>
      </c>
      <c r="N75" s="61"/>
      <c r="O75" s="61"/>
      <c r="P75" s="61"/>
      <c r="Q75" s="61"/>
      <c r="R75" s="61"/>
      <c r="S75" s="61"/>
    </row>
    <row r="76" spans="1:19" ht="18.399999999999999" customHeight="1">
      <c r="A76" s="75"/>
      <c r="B76" s="76"/>
      <c r="C76" s="77" t="s">
        <v>4</v>
      </c>
      <c r="D76" s="82" t="s">
        <v>45</v>
      </c>
      <c r="E76" s="271">
        <v>0.98120023476608131</v>
      </c>
      <c r="F76" s="271">
        <v>0</v>
      </c>
      <c r="G76" s="271"/>
      <c r="H76" s="271">
        <v>0.97562294532036231</v>
      </c>
      <c r="I76" s="271">
        <v>0.98700252169631464</v>
      </c>
      <c r="J76" s="271">
        <v>0.70164200865934745</v>
      </c>
      <c r="K76" s="271">
        <v>0</v>
      </c>
      <c r="L76" s="271">
        <v>0</v>
      </c>
      <c r="M76" s="384">
        <v>0.41332533333333338</v>
      </c>
      <c r="N76" s="61"/>
      <c r="O76" s="61"/>
      <c r="P76" s="61"/>
      <c r="Q76" s="61"/>
      <c r="R76" s="61"/>
      <c r="S76" s="61"/>
    </row>
    <row r="77" spans="1:19" ht="18.399999999999999" customHeight="1">
      <c r="A77" s="68" t="s">
        <v>71</v>
      </c>
      <c r="B77" s="69" t="s">
        <v>47</v>
      </c>
      <c r="C77" s="70" t="s">
        <v>72</v>
      </c>
      <c r="D77" s="80" t="s">
        <v>41</v>
      </c>
      <c r="E77" s="72">
        <v>363288</v>
      </c>
      <c r="F77" s="345">
        <v>900</v>
      </c>
      <c r="G77" s="345"/>
      <c r="H77" s="345">
        <v>9283</v>
      </c>
      <c r="I77" s="345">
        <v>295843</v>
      </c>
      <c r="J77" s="345">
        <v>57262</v>
      </c>
      <c r="K77" s="345">
        <v>0</v>
      </c>
      <c r="L77" s="345">
        <v>0</v>
      </c>
      <c r="M77" s="346">
        <v>0</v>
      </c>
      <c r="N77" s="61"/>
      <c r="O77" s="61"/>
      <c r="P77" s="61"/>
      <c r="Q77" s="61"/>
      <c r="R77" s="61"/>
      <c r="S77" s="61"/>
    </row>
    <row r="78" spans="1:19" ht="18.399999999999999" customHeight="1">
      <c r="A78" s="73"/>
      <c r="B78" s="69"/>
      <c r="C78" s="70" t="s">
        <v>73</v>
      </c>
      <c r="D78" s="79" t="s">
        <v>42</v>
      </c>
      <c r="E78" s="72">
        <v>363288</v>
      </c>
      <c r="F78" s="72">
        <v>400</v>
      </c>
      <c r="G78" s="72"/>
      <c r="H78" s="72">
        <v>8864.3089999999993</v>
      </c>
      <c r="I78" s="72">
        <v>296061.69099999999</v>
      </c>
      <c r="J78" s="72">
        <v>57962</v>
      </c>
      <c r="K78" s="72">
        <v>0</v>
      </c>
      <c r="L78" s="72">
        <v>0</v>
      </c>
      <c r="M78" s="382">
        <v>0</v>
      </c>
      <c r="N78" s="61"/>
      <c r="O78" s="61"/>
      <c r="P78" s="61"/>
      <c r="Q78" s="61"/>
      <c r="R78" s="61"/>
      <c r="S78" s="61"/>
    </row>
    <row r="79" spans="1:19" ht="18.399999999999999" customHeight="1">
      <c r="A79" s="73"/>
      <c r="B79" s="69"/>
      <c r="C79" s="70" t="s">
        <v>74</v>
      </c>
      <c r="D79" s="79" t="s">
        <v>43</v>
      </c>
      <c r="E79" s="72">
        <v>345371.98241000011</v>
      </c>
      <c r="F79" s="72">
        <v>399.87700000000001</v>
      </c>
      <c r="G79" s="72"/>
      <c r="H79" s="72">
        <v>7914.0693200000005</v>
      </c>
      <c r="I79" s="72">
        <v>293612.65422000014</v>
      </c>
      <c r="J79" s="72">
        <v>43445.381869999997</v>
      </c>
      <c r="K79" s="72">
        <v>0</v>
      </c>
      <c r="L79" s="72">
        <v>0</v>
      </c>
      <c r="M79" s="382">
        <v>0</v>
      </c>
      <c r="N79" s="61"/>
      <c r="O79" s="61"/>
      <c r="P79" s="61"/>
      <c r="Q79" s="61"/>
      <c r="R79" s="61"/>
      <c r="S79" s="61"/>
    </row>
    <row r="80" spans="1:19" ht="18.399999999999999" customHeight="1">
      <c r="A80" s="73"/>
      <c r="B80" s="69"/>
      <c r="C80" s="70" t="s">
        <v>4</v>
      </c>
      <c r="D80" s="79" t="s">
        <v>44</v>
      </c>
      <c r="E80" s="270">
        <v>0.95068370661844082</v>
      </c>
      <c r="F80" s="270">
        <v>0.4443077777777778</v>
      </c>
      <c r="G80" s="270"/>
      <c r="H80" s="270">
        <v>0.85253359043412691</v>
      </c>
      <c r="I80" s="270">
        <v>0.99246104934036006</v>
      </c>
      <c r="J80" s="270">
        <v>0.7587122676469561</v>
      </c>
      <c r="K80" s="270">
        <v>0</v>
      </c>
      <c r="L80" s="270">
        <v>0</v>
      </c>
      <c r="M80" s="383">
        <v>0</v>
      </c>
      <c r="N80" s="61"/>
      <c r="O80" s="61"/>
      <c r="P80" s="61"/>
      <c r="Q80" s="61"/>
      <c r="R80" s="61"/>
      <c r="S80" s="61"/>
    </row>
    <row r="81" spans="1:19" ht="18.399999999999999" customHeight="1">
      <c r="A81" s="75"/>
      <c r="B81" s="76"/>
      <c r="C81" s="77" t="s">
        <v>4</v>
      </c>
      <c r="D81" s="81" t="s">
        <v>45</v>
      </c>
      <c r="E81" s="271">
        <v>0.95068370661844082</v>
      </c>
      <c r="F81" s="271">
        <v>0.99969249999999998</v>
      </c>
      <c r="G81" s="271"/>
      <c r="H81" s="271">
        <v>0.89280160698369171</v>
      </c>
      <c r="I81" s="271">
        <v>0.99172795111813417</v>
      </c>
      <c r="J81" s="271">
        <v>0.74954939218798522</v>
      </c>
      <c r="K81" s="271">
        <v>0</v>
      </c>
      <c r="L81" s="271">
        <v>0</v>
      </c>
      <c r="M81" s="384">
        <v>0</v>
      </c>
      <c r="N81" s="61"/>
      <c r="O81" s="61"/>
      <c r="P81" s="61"/>
      <c r="Q81" s="61"/>
      <c r="R81" s="61"/>
      <c r="S81" s="61"/>
    </row>
    <row r="82" spans="1:19" ht="18.399999999999999" customHeight="1">
      <c r="A82" s="68" t="s">
        <v>75</v>
      </c>
      <c r="B82" s="83" t="s">
        <v>47</v>
      </c>
      <c r="C82" s="70" t="s">
        <v>76</v>
      </c>
      <c r="D82" s="80" t="s">
        <v>41</v>
      </c>
      <c r="E82" s="72">
        <v>11469</v>
      </c>
      <c r="F82" s="345">
        <v>0</v>
      </c>
      <c r="G82" s="345"/>
      <c r="H82" s="345">
        <v>11</v>
      </c>
      <c r="I82" s="345">
        <v>11158</v>
      </c>
      <c r="J82" s="345">
        <v>300</v>
      </c>
      <c r="K82" s="345">
        <v>0</v>
      </c>
      <c r="L82" s="345">
        <v>0</v>
      </c>
      <c r="M82" s="346">
        <v>0</v>
      </c>
      <c r="N82" s="61"/>
      <c r="O82" s="61"/>
      <c r="P82" s="61"/>
      <c r="Q82" s="61"/>
      <c r="R82" s="61"/>
      <c r="S82" s="61"/>
    </row>
    <row r="83" spans="1:19" ht="18.399999999999999" customHeight="1">
      <c r="A83" s="73"/>
      <c r="B83" s="69"/>
      <c r="C83" s="70"/>
      <c r="D83" s="79" t="s">
        <v>42</v>
      </c>
      <c r="E83" s="72">
        <v>11468.999999999998</v>
      </c>
      <c r="F83" s="72">
        <v>0</v>
      </c>
      <c r="G83" s="72"/>
      <c r="H83" s="72">
        <v>3.64</v>
      </c>
      <c r="I83" s="72">
        <v>11262.739909999998</v>
      </c>
      <c r="J83" s="72">
        <v>202.62009</v>
      </c>
      <c r="K83" s="72">
        <v>0</v>
      </c>
      <c r="L83" s="72">
        <v>0</v>
      </c>
      <c r="M83" s="382">
        <v>0</v>
      </c>
      <c r="N83" s="61"/>
      <c r="O83" s="61"/>
      <c r="P83" s="61"/>
      <c r="Q83" s="61"/>
      <c r="R83" s="61"/>
      <c r="S83" s="61"/>
    </row>
    <row r="84" spans="1:19" ht="18.399999999999999" customHeight="1">
      <c r="A84" s="73"/>
      <c r="B84" s="69"/>
      <c r="C84" s="70"/>
      <c r="D84" s="79" t="s">
        <v>43</v>
      </c>
      <c r="E84" s="72">
        <v>11468.998049999997</v>
      </c>
      <c r="F84" s="72">
        <v>0</v>
      </c>
      <c r="G84" s="72"/>
      <c r="H84" s="72">
        <v>3.64</v>
      </c>
      <c r="I84" s="72">
        <v>11262.737959999997</v>
      </c>
      <c r="J84" s="72">
        <v>202.62009</v>
      </c>
      <c r="K84" s="72">
        <v>0</v>
      </c>
      <c r="L84" s="72">
        <v>0</v>
      </c>
      <c r="M84" s="382">
        <v>0</v>
      </c>
      <c r="N84" s="61"/>
      <c r="O84" s="61"/>
      <c r="P84" s="61"/>
      <c r="Q84" s="61"/>
      <c r="R84" s="61"/>
      <c r="S84" s="61"/>
    </row>
    <row r="85" spans="1:19" ht="18.399999999999999" customHeight="1">
      <c r="A85" s="73"/>
      <c r="B85" s="69"/>
      <c r="C85" s="70"/>
      <c r="D85" s="79" t="s">
        <v>44</v>
      </c>
      <c r="E85" s="270">
        <v>0.99999982997645798</v>
      </c>
      <c r="F85" s="270">
        <v>0</v>
      </c>
      <c r="G85" s="270"/>
      <c r="H85" s="270">
        <v>0.33090909090909093</v>
      </c>
      <c r="I85" s="270">
        <v>1.0093868040867535</v>
      </c>
      <c r="J85" s="270">
        <v>0.67540030000000006</v>
      </c>
      <c r="K85" s="270">
        <v>0</v>
      </c>
      <c r="L85" s="270">
        <v>0</v>
      </c>
      <c r="M85" s="383">
        <v>0</v>
      </c>
      <c r="N85" s="61"/>
      <c r="O85" s="61"/>
      <c r="P85" s="61"/>
      <c r="Q85" s="61"/>
      <c r="R85" s="61"/>
      <c r="S85" s="61"/>
    </row>
    <row r="86" spans="1:19" ht="18.399999999999999" customHeight="1">
      <c r="A86" s="75"/>
      <c r="B86" s="76"/>
      <c r="C86" s="77"/>
      <c r="D86" s="81" t="s">
        <v>45</v>
      </c>
      <c r="E86" s="271">
        <v>0.99999982997645809</v>
      </c>
      <c r="F86" s="271">
        <v>0</v>
      </c>
      <c r="G86" s="271"/>
      <c r="H86" s="271">
        <v>1</v>
      </c>
      <c r="I86" s="271">
        <v>0.99999982686273348</v>
      </c>
      <c r="J86" s="271">
        <v>1</v>
      </c>
      <c r="K86" s="271">
        <v>0</v>
      </c>
      <c r="L86" s="271">
        <v>0</v>
      </c>
      <c r="M86" s="384">
        <v>0</v>
      </c>
      <c r="N86" s="61"/>
      <c r="O86" s="61"/>
      <c r="P86" s="61"/>
      <c r="Q86" s="61"/>
      <c r="R86" s="61"/>
      <c r="S86" s="61"/>
    </row>
    <row r="87" spans="1:19" ht="18.399999999999999" customHeight="1">
      <c r="A87" s="68" t="s">
        <v>77</v>
      </c>
      <c r="B87" s="69" t="s">
        <v>47</v>
      </c>
      <c r="C87" s="70" t="s">
        <v>78</v>
      </c>
      <c r="D87" s="79" t="s">
        <v>41</v>
      </c>
      <c r="E87" s="72">
        <v>7527737</v>
      </c>
      <c r="F87" s="345">
        <v>0</v>
      </c>
      <c r="G87" s="345"/>
      <c r="H87" s="345">
        <v>594013</v>
      </c>
      <c r="I87" s="345">
        <v>6643336</v>
      </c>
      <c r="J87" s="345">
        <v>289675</v>
      </c>
      <c r="K87" s="345">
        <v>0</v>
      </c>
      <c r="L87" s="345">
        <v>0</v>
      </c>
      <c r="M87" s="346">
        <v>713</v>
      </c>
      <c r="N87" s="61"/>
      <c r="O87" s="61"/>
      <c r="P87" s="61"/>
      <c r="Q87" s="61"/>
      <c r="R87" s="61"/>
      <c r="S87" s="61"/>
    </row>
    <row r="88" spans="1:19" ht="18.399999999999999" customHeight="1">
      <c r="A88" s="73"/>
      <c r="B88" s="69"/>
      <c r="C88" s="70" t="s">
        <v>4</v>
      </c>
      <c r="D88" s="79" t="s">
        <v>42</v>
      </c>
      <c r="E88" s="72">
        <v>7398289.7289999994</v>
      </c>
      <c r="F88" s="72">
        <v>0</v>
      </c>
      <c r="G88" s="72"/>
      <c r="H88" s="72">
        <v>542654.21200000006</v>
      </c>
      <c r="I88" s="72">
        <v>6569828.6289999997</v>
      </c>
      <c r="J88" s="72">
        <v>264969.13400000002</v>
      </c>
      <c r="K88" s="72">
        <v>0</v>
      </c>
      <c r="L88" s="72">
        <v>0</v>
      </c>
      <c r="M88" s="382">
        <v>20837.754000000001</v>
      </c>
      <c r="N88" s="61"/>
      <c r="O88" s="61"/>
      <c r="P88" s="61"/>
      <c r="Q88" s="61"/>
      <c r="R88" s="61"/>
      <c r="S88" s="61"/>
    </row>
    <row r="89" spans="1:19" ht="18.399999999999999" customHeight="1">
      <c r="A89" s="73"/>
      <c r="B89" s="69"/>
      <c r="C89" s="70" t="s">
        <v>4</v>
      </c>
      <c r="D89" s="79" t="s">
        <v>43</v>
      </c>
      <c r="E89" s="72">
        <v>7329219.8801800059</v>
      </c>
      <c r="F89" s="72">
        <v>0</v>
      </c>
      <c r="G89" s="72"/>
      <c r="H89" s="72">
        <v>537086.35236999998</v>
      </c>
      <c r="I89" s="72">
        <v>6510706.9146200055</v>
      </c>
      <c r="J89" s="72">
        <v>261353.30388999998</v>
      </c>
      <c r="K89" s="72">
        <v>0</v>
      </c>
      <c r="L89" s="72">
        <v>0</v>
      </c>
      <c r="M89" s="382">
        <v>20073.309300000001</v>
      </c>
      <c r="N89" s="61"/>
      <c r="O89" s="61"/>
      <c r="P89" s="61"/>
      <c r="Q89" s="61"/>
      <c r="R89" s="61"/>
      <c r="S89" s="61"/>
    </row>
    <row r="90" spans="1:19" ht="18.399999999999999" customHeight="1">
      <c r="A90" s="73"/>
      <c r="B90" s="69"/>
      <c r="C90" s="70" t="s">
        <v>4</v>
      </c>
      <c r="D90" s="79" t="s">
        <v>44</v>
      </c>
      <c r="E90" s="270">
        <v>0.97362857923702784</v>
      </c>
      <c r="F90" s="270">
        <v>0</v>
      </c>
      <c r="G90" s="270"/>
      <c r="H90" s="270">
        <v>0.90416599025610545</v>
      </c>
      <c r="I90" s="270">
        <v>0.98003577037500522</v>
      </c>
      <c r="J90" s="270">
        <v>0.9022294084404936</v>
      </c>
      <c r="K90" s="270">
        <v>0</v>
      </c>
      <c r="L90" s="270">
        <v>0</v>
      </c>
      <c r="M90" s="501" t="s">
        <v>945</v>
      </c>
      <c r="N90" s="61"/>
      <c r="O90" s="61"/>
      <c r="P90" s="61"/>
      <c r="Q90" s="61"/>
      <c r="R90" s="61"/>
      <c r="S90" s="61"/>
    </row>
    <row r="91" spans="1:19" ht="18.399999999999999" customHeight="1">
      <c r="A91" s="75"/>
      <c r="B91" s="76"/>
      <c r="C91" s="77" t="s">
        <v>4</v>
      </c>
      <c r="D91" s="79" t="s">
        <v>45</v>
      </c>
      <c r="E91" s="271">
        <v>0.99066407894932096</v>
      </c>
      <c r="F91" s="271">
        <v>0</v>
      </c>
      <c r="G91" s="271"/>
      <c r="H91" s="271">
        <v>0.98973958092119241</v>
      </c>
      <c r="I91" s="271">
        <v>0.99100102640135479</v>
      </c>
      <c r="J91" s="271">
        <v>0.98635376862423518</v>
      </c>
      <c r="K91" s="271">
        <v>0</v>
      </c>
      <c r="L91" s="271">
        <v>0</v>
      </c>
      <c r="M91" s="384">
        <v>0.96331443878260581</v>
      </c>
      <c r="N91" s="61"/>
      <c r="O91" s="61"/>
      <c r="P91" s="61"/>
      <c r="Q91" s="61"/>
      <c r="R91" s="61"/>
      <c r="S91" s="61"/>
    </row>
    <row r="92" spans="1:19" ht="18.399999999999999" customHeight="1">
      <c r="A92" s="68" t="s">
        <v>79</v>
      </c>
      <c r="B92" s="69" t="s">
        <v>47</v>
      </c>
      <c r="C92" s="70" t="s">
        <v>80</v>
      </c>
      <c r="D92" s="80" t="s">
        <v>41</v>
      </c>
      <c r="E92" s="72">
        <v>216437</v>
      </c>
      <c r="F92" s="345">
        <v>65606</v>
      </c>
      <c r="G92" s="345"/>
      <c r="H92" s="345">
        <v>2428</v>
      </c>
      <c r="I92" s="345">
        <v>141623</v>
      </c>
      <c r="J92" s="345">
        <v>3500</v>
      </c>
      <c r="K92" s="345">
        <v>0</v>
      </c>
      <c r="L92" s="345">
        <v>0</v>
      </c>
      <c r="M92" s="346">
        <v>3280</v>
      </c>
      <c r="N92" s="61"/>
      <c r="O92" s="61"/>
      <c r="P92" s="61"/>
      <c r="Q92" s="61"/>
      <c r="R92" s="61"/>
      <c r="S92" s="61"/>
    </row>
    <row r="93" spans="1:19" ht="18.399999999999999" customHeight="1">
      <c r="A93" s="73"/>
      <c r="B93" s="69"/>
      <c r="C93" s="70" t="s">
        <v>81</v>
      </c>
      <c r="D93" s="79" t="s">
        <v>42</v>
      </c>
      <c r="E93" s="72">
        <v>365516.42365000007</v>
      </c>
      <c r="F93" s="72">
        <v>174595.98077000002</v>
      </c>
      <c r="G93" s="72"/>
      <c r="H93" s="72">
        <v>2504</v>
      </c>
      <c r="I93" s="72">
        <v>156521.35200000001</v>
      </c>
      <c r="J93" s="72">
        <v>27688.102880000002</v>
      </c>
      <c r="K93" s="72">
        <v>0</v>
      </c>
      <c r="L93" s="72">
        <v>0</v>
      </c>
      <c r="M93" s="382">
        <v>4206.9880000000003</v>
      </c>
      <c r="N93" s="61"/>
      <c r="O93" s="61"/>
      <c r="P93" s="61"/>
      <c r="Q93" s="61"/>
      <c r="R93" s="61"/>
      <c r="S93" s="61"/>
    </row>
    <row r="94" spans="1:19" ht="18.399999999999999" customHeight="1">
      <c r="A94" s="73"/>
      <c r="B94" s="69"/>
      <c r="C94" s="70" t="s">
        <v>4</v>
      </c>
      <c r="D94" s="79" t="s">
        <v>43</v>
      </c>
      <c r="E94" s="72">
        <v>342516.58659999992</v>
      </c>
      <c r="F94" s="72">
        <v>160317.40105999997</v>
      </c>
      <c r="G94" s="72"/>
      <c r="H94" s="72">
        <v>2488.0087699999999</v>
      </c>
      <c r="I94" s="72">
        <v>152012.34538999997</v>
      </c>
      <c r="J94" s="72">
        <v>24317.74739</v>
      </c>
      <c r="K94" s="72">
        <v>0</v>
      </c>
      <c r="L94" s="72">
        <v>0</v>
      </c>
      <c r="M94" s="382">
        <v>3381.0839900000001</v>
      </c>
      <c r="N94" s="61"/>
      <c r="O94" s="61"/>
      <c r="P94" s="61"/>
      <c r="Q94" s="61"/>
      <c r="R94" s="61"/>
      <c r="S94" s="61"/>
    </row>
    <row r="95" spans="1:19" ht="18.399999999999999" customHeight="1">
      <c r="A95" s="73"/>
      <c r="B95" s="69"/>
      <c r="C95" s="70" t="s">
        <v>4</v>
      </c>
      <c r="D95" s="79" t="s">
        <v>44</v>
      </c>
      <c r="E95" s="270">
        <v>1.5825232589621918</v>
      </c>
      <c r="F95" s="270">
        <v>2.4436393174404776</v>
      </c>
      <c r="G95" s="270"/>
      <c r="H95" s="270">
        <v>1.0247153088962109</v>
      </c>
      <c r="I95" s="270">
        <v>1.0733591675787124</v>
      </c>
      <c r="J95" s="270">
        <v>6.9479278257142862</v>
      </c>
      <c r="K95" s="270">
        <v>0</v>
      </c>
      <c r="L95" s="270">
        <v>0</v>
      </c>
      <c r="M95" s="383">
        <v>1.0308182896341465</v>
      </c>
      <c r="N95" s="61"/>
      <c r="O95" s="61"/>
      <c r="P95" s="61"/>
      <c r="Q95" s="61"/>
      <c r="R95" s="61"/>
      <c r="S95" s="61"/>
    </row>
    <row r="96" spans="1:19" ht="18.399999999999999" customHeight="1">
      <c r="A96" s="75"/>
      <c r="B96" s="76"/>
      <c r="C96" s="77" t="s">
        <v>4</v>
      </c>
      <c r="D96" s="81" t="s">
        <v>45</v>
      </c>
      <c r="E96" s="271">
        <v>0.93707577673165343</v>
      </c>
      <c r="F96" s="271">
        <v>0.91821931039289151</v>
      </c>
      <c r="G96" s="271"/>
      <c r="H96" s="271">
        <v>0.99361372603833864</v>
      </c>
      <c r="I96" s="271">
        <v>0.9711923865186135</v>
      </c>
      <c r="J96" s="271">
        <v>0.87827423552248796</v>
      </c>
      <c r="K96" s="271">
        <v>0</v>
      </c>
      <c r="L96" s="271">
        <v>0</v>
      </c>
      <c r="M96" s="384">
        <v>0.8036828224848751</v>
      </c>
      <c r="N96" s="61"/>
      <c r="O96" s="61"/>
      <c r="P96" s="61"/>
      <c r="Q96" s="61"/>
      <c r="R96" s="61"/>
      <c r="S96" s="61"/>
    </row>
    <row r="97" spans="1:19" ht="18.399999999999999" customHeight="1">
      <c r="A97" s="68" t="s">
        <v>82</v>
      </c>
      <c r="B97" s="69" t="s">
        <v>47</v>
      </c>
      <c r="C97" s="70" t="s">
        <v>83</v>
      </c>
      <c r="D97" s="79" t="s">
        <v>41</v>
      </c>
      <c r="E97" s="72">
        <v>36299</v>
      </c>
      <c r="F97" s="345">
        <v>2460</v>
      </c>
      <c r="G97" s="345"/>
      <c r="H97" s="345">
        <v>37</v>
      </c>
      <c r="I97" s="345">
        <v>29795</v>
      </c>
      <c r="J97" s="345">
        <v>199</v>
      </c>
      <c r="K97" s="345">
        <v>0</v>
      </c>
      <c r="L97" s="345">
        <v>0</v>
      </c>
      <c r="M97" s="346">
        <v>3808</v>
      </c>
      <c r="N97" s="61"/>
      <c r="O97" s="61"/>
      <c r="P97" s="61"/>
      <c r="Q97" s="61"/>
      <c r="R97" s="61"/>
      <c r="S97" s="61"/>
    </row>
    <row r="98" spans="1:19" ht="18.399999999999999" customHeight="1">
      <c r="A98" s="73"/>
      <c r="B98" s="69"/>
      <c r="C98" s="70" t="s">
        <v>4</v>
      </c>
      <c r="D98" s="79" t="s">
        <v>42</v>
      </c>
      <c r="E98" s="72">
        <v>42085.951000000001</v>
      </c>
      <c r="F98" s="72">
        <v>2525</v>
      </c>
      <c r="G98" s="72"/>
      <c r="H98" s="72">
        <v>71.174999999999997</v>
      </c>
      <c r="I98" s="72">
        <v>34237.606</v>
      </c>
      <c r="J98" s="72">
        <v>1444.17</v>
      </c>
      <c r="K98" s="72">
        <v>0</v>
      </c>
      <c r="L98" s="72">
        <v>0</v>
      </c>
      <c r="M98" s="382">
        <v>3808</v>
      </c>
      <c r="N98" s="61"/>
      <c r="O98" s="61"/>
      <c r="P98" s="61"/>
      <c r="Q98" s="61"/>
      <c r="R98" s="61"/>
      <c r="S98" s="61"/>
    </row>
    <row r="99" spans="1:19" ht="18.399999999999999" customHeight="1">
      <c r="A99" s="73"/>
      <c r="B99" s="69"/>
      <c r="C99" s="70" t="s">
        <v>4</v>
      </c>
      <c r="D99" s="79" t="s">
        <v>43</v>
      </c>
      <c r="E99" s="72">
        <v>37670.873059999998</v>
      </c>
      <c r="F99" s="72">
        <v>2524.0555299999996</v>
      </c>
      <c r="G99" s="72"/>
      <c r="H99" s="72">
        <v>60.173739999999995</v>
      </c>
      <c r="I99" s="72">
        <v>31878.417639999996</v>
      </c>
      <c r="J99" s="72">
        <v>910.20199000000002</v>
      </c>
      <c r="K99" s="72">
        <v>0</v>
      </c>
      <c r="L99" s="72">
        <v>0</v>
      </c>
      <c r="M99" s="382">
        <v>2298.0241600000013</v>
      </c>
      <c r="N99" s="61"/>
      <c r="O99" s="61"/>
      <c r="P99" s="61"/>
      <c r="Q99" s="61"/>
      <c r="R99" s="61"/>
      <c r="S99" s="61"/>
    </row>
    <row r="100" spans="1:19" ht="18.399999999999999" customHeight="1">
      <c r="A100" s="73"/>
      <c r="B100" s="69"/>
      <c r="C100" s="70" t="s">
        <v>4</v>
      </c>
      <c r="D100" s="79" t="s">
        <v>44</v>
      </c>
      <c r="E100" s="270">
        <v>1.0377936874294058</v>
      </c>
      <c r="F100" s="270">
        <v>1.0260388333333332</v>
      </c>
      <c r="G100" s="270"/>
      <c r="H100" s="270">
        <v>1.6263172972972972</v>
      </c>
      <c r="I100" s="270">
        <v>1.0699250760194663</v>
      </c>
      <c r="J100" s="270">
        <v>4.5738793467336682</v>
      </c>
      <c r="K100" s="270">
        <v>0</v>
      </c>
      <c r="L100" s="270">
        <v>0</v>
      </c>
      <c r="M100" s="383">
        <v>0.60347273109243726</v>
      </c>
      <c r="N100" s="61"/>
      <c r="O100" s="61"/>
      <c r="P100" s="61"/>
      <c r="Q100" s="61"/>
      <c r="R100" s="61"/>
      <c r="S100" s="61"/>
    </row>
    <row r="101" spans="1:19" ht="18.399999999999999" customHeight="1">
      <c r="A101" s="75"/>
      <c r="B101" s="76"/>
      <c r="C101" s="77" t="s">
        <v>4</v>
      </c>
      <c r="D101" s="78" t="s">
        <v>45</v>
      </c>
      <c r="E101" s="385">
        <v>0.89509378224576641</v>
      </c>
      <c r="F101" s="271">
        <v>0.99962595247524733</v>
      </c>
      <c r="G101" s="271"/>
      <c r="H101" s="271">
        <v>0.8454336494555672</v>
      </c>
      <c r="I101" s="271">
        <v>0.93109365298496616</v>
      </c>
      <c r="J101" s="271">
        <v>0.63025958855259423</v>
      </c>
      <c r="K101" s="271">
        <v>0</v>
      </c>
      <c r="L101" s="271">
        <v>0</v>
      </c>
      <c r="M101" s="384">
        <v>0.60347273109243726</v>
      </c>
      <c r="N101" s="61"/>
      <c r="O101" s="61"/>
      <c r="P101" s="61"/>
      <c r="Q101" s="61"/>
      <c r="R101" s="61"/>
      <c r="S101" s="61"/>
    </row>
    <row r="102" spans="1:19" ht="18.399999999999999" customHeight="1">
      <c r="A102" s="266" t="s">
        <v>84</v>
      </c>
      <c r="B102" s="69" t="s">
        <v>47</v>
      </c>
      <c r="C102" s="70" t="s">
        <v>85</v>
      </c>
      <c r="D102" s="71" t="s">
        <v>41</v>
      </c>
      <c r="E102" s="72">
        <v>1338947</v>
      </c>
      <c r="F102" s="345">
        <v>1237240</v>
      </c>
      <c r="G102" s="345"/>
      <c r="H102" s="345">
        <v>462</v>
      </c>
      <c r="I102" s="345">
        <v>91819</v>
      </c>
      <c r="J102" s="345">
        <v>6013</v>
      </c>
      <c r="K102" s="345">
        <v>0</v>
      </c>
      <c r="L102" s="345">
        <v>0</v>
      </c>
      <c r="M102" s="346">
        <v>3413</v>
      </c>
      <c r="N102" s="61"/>
      <c r="O102" s="61"/>
      <c r="P102" s="61"/>
      <c r="Q102" s="61"/>
      <c r="R102" s="61"/>
      <c r="S102" s="61"/>
    </row>
    <row r="103" spans="1:19" ht="18.399999999999999" customHeight="1">
      <c r="A103" s="85"/>
      <c r="B103" s="84"/>
      <c r="C103" s="70" t="s">
        <v>86</v>
      </c>
      <c r="D103" s="79" t="s">
        <v>42</v>
      </c>
      <c r="E103" s="72">
        <v>2249621.8669999996</v>
      </c>
      <c r="F103" s="72">
        <v>2123186.17</v>
      </c>
      <c r="G103" s="72"/>
      <c r="H103" s="72">
        <v>494.4</v>
      </c>
      <c r="I103" s="72">
        <v>94777.451000000001</v>
      </c>
      <c r="J103" s="72">
        <v>4082.1909999999998</v>
      </c>
      <c r="K103" s="72">
        <v>0</v>
      </c>
      <c r="L103" s="72">
        <v>0</v>
      </c>
      <c r="M103" s="382">
        <v>27081.654999999999</v>
      </c>
      <c r="N103" s="61"/>
      <c r="O103" s="61"/>
      <c r="P103" s="61"/>
      <c r="Q103" s="61"/>
      <c r="R103" s="61"/>
      <c r="S103" s="61"/>
    </row>
    <row r="104" spans="1:19" ht="18.399999999999999" customHeight="1">
      <c r="A104" s="85"/>
      <c r="B104" s="84"/>
      <c r="C104" s="70" t="s">
        <v>87</v>
      </c>
      <c r="D104" s="79" t="s">
        <v>43</v>
      </c>
      <c r="E104" s="72">
        <v>2230182.0154599994</v>
      </c>
      <c r="F104" s="72">
        <v>2113301.1185499998</v>
      </c>
      <c r="G104" s="72"/>
      <c r="H104" s="72">
        <v>345.9633</v>
      </c>
      <c r="I104" s="72">
        <v>89189.495449999988</v>
      </c>
      <c r="J104" s="72">
        <v>3789.1854699999999</v>
      </c>
      <c r="K104" s="72">
        <v>0</v>
      </c>
      <c r="L104" s="72">
        <v>0</v>
      </c>
      <c r="M104" s="382">
        <v>23556.252690000008</v>
      </c>
      <c r="N104" s="61"/>
      <c r="O104" s="61"/>
      <c r="P104" s="61"/>
      <c r="Q104" s="61"/>
      <c r="R104" s="61"/>
      <c r="S104" s="61"/>
    </row>
    <row r="105" spans="1:19" ht="18.399999999999999" customHeight="1">
      <c r="A105" s="73"/>
      <c r="B105" s="69"/>
      <c r="C105" s="70" t="s">
        <v>4</v>
      </c>
      <c r="D105" s="79" t="s">
        <v>44</v>
      </c>
      <c r="E105" s="270">
        <v>1.6656238189114276</v>
      </c>
      <c r="F105" s="270">
        <v>1.7080769442872845</v>
      </c>
      <c r="G105" s="270"/>
      <c r="H105" s="270">
        <v>0.74883831168831172</v>
      </c>
      <c r="I105" s="270">
        <v>0.97136208682298852</v>
      </c>
      <c r="J105" s="270">
        <v>0.63016555296856813</v>
      </c>
      <c r="K105" s="270">
        <v>0</v>
      </c>
      <c r="L105" s="270">
        <v>0</v>
      </c>
      <c r="M105" s="383">
        <v>6.9019199208907143</v>
      </c>
      <c r="N105" s="61"/>
      <c r="O105" s="61"/>
      <c r="P105" s="61"/>
      <c r="Q105" s="61"/>
      <c r="R105" s="61"/>
      <c r="S105" s="61"/>
    </row>
    <row r="106" spans="1:19" ht="18.399999999999999" customHeight="1">
      <c r="A106" s="75"/>
      <c r="B106" s="76"/>
      <c r="C106" s="77" t="s">
        <v>4</v>
      </c>
      <c r="D106" s="81" t="s">
        <v>45</v>
      </c>
      <c r="E106" s="271">
        <v>0.99135861371852496</v>
      </c>
      <c r="F106" s="271">
        <v>0.99534423707648767</v>
      </c>
      <c r="G106" s="271"/>
      <c r="H106" s="271">
        <v>0.69976395631067967</v>
      </c>
      <c r="I106" s="271">
        <v>0.94104129736512943</v>
      </c>
      <c r="J106" s="271">
        <v>0.92822346382126664</v>
      </c>
      <c r="K106" s="271">
        <v>0</v>
      </c>
      <c r="L106" s="271">
        <v>0</v>
      </c>
      <c r="M106" s="384">
        <v>0.86982323236892312</v>
      </c>
      <c r="N106" s="61"/>
      <c r="O106" s="61"/>
      <c r="P106" s="61"/>
      <c r="Q106" s="61"/>
      <c r="R106" s="61"/>
      <c r="S106" s="61"/>
    </row>
    <row r="107" spans="1:19" ht="18.399999999999999" customHeight="1">
      <c r="A107" s="68" t="s">
        <v>88</v>
      </c>
      <c r="B107" s="69" t="s">
        <v>47</v>
      </c>
      <c r="C107" s="70" t="s">
        <v>89</v>
      </c>
      <c r="D107" s="79" t="s">
        <v>41</v>
      </c>
      <c r="E107" s="72">
        <v>7028410</v>
      </c>
      <c r="F107" s="345">
        <v>70137</v>
      </c>
      <c r="G107" s="345"/>
      <c r="H107" s="345">
        <v>59295</v>
      </c>
      <c r="I107" s="345">
        <v>6614927</v>
      </c>
      <c r="J107" s="345">
        <v>207629</v>
      </c>
      <c r="K107" s="345">
        <v>0</v>
      </c>
      <c r="L107" s="345">
        <v>0</v>
      </c>
      <c r="M107" s="346">
        <v>76422</v>
      </c>
      <c r="N107" s="61"/>
      <c r="O107" s="61"/>
      <c r="P107" s="61"/>
      <c r="Q107" s="61"/>
      <c r="R107" s="61"/>
      <c r="S107" s="61"/>
    </row>
    <row r="108" spans="1:19" ht="18.399999999999999" customHeight="1">
      <c r="A108" s="73"/>
      <c r="B108" s="69"/>
      <c r="C108" s="70" t="s">
        <v>90</v>
      </c>
      <c r="D108" s="79" t="s">
        <v>42</v>
      </c>
      <c r="E108" s="72">
        <v>9322148.751000002</v>
      </c>
      <c r="F108" s="72">
        <v>2169936.37</v>
      </c>
      <c r="G108" s="72"/>
      <c r="H108" s="72">
        <v>50566.841999999997</v>
      </c>
      <c r="I108" s="72">
        <v>6761923.4280000003</v>
      </c>
      <c r="J108" s="72">
        <v>261027.64</v>
      </c>
      <c r="K108" s="72">
        <v>0</v>
      </c>
      <c r="L108" s="72">
        <v>0</v>
      </c>
      <c r="M108" s="382">
        <v>78694.471000000005</v>
      </c>
      <c r="N108" s="61"/>
      <c r="O108" s="61"/>
      <c r="P108" s="61"/>
      <c r="Q108" s="61"/>
      <c r="R108" s="61"/>
      <c r="S108" s="61"/>
    </row>
    <row r="109" spans="1:19" ht="18.399999999999999" customHeight="1">
      <c r="A109" s="73"/>
      <c r="B109" s="69"/>
      <c r="C109" s="70" t="s">
        <v>4</v>
      </c>
      <c r="D109" s="79" t="s">
        <v>43</v>
      </c>
      <c r="E109" s="72">
        <v>9178623.0890799966</v>
      </c>
      <c r="F109" s="72">
        <v>2169026.3894799999</v>
      </c>
      <c r="G109" s="72"/>
      <c r="H109" s="72">
        <v>47419.674529999997</v>
      </c>
      <c r="I109" s="72">
        <v>6651688.9535099966</v>
      </c>
      <c r="J109" s="72">
        <v>244727.80642000001</v>
      </c>
      <c r="K109" s="72">
        <v>0</v>
      </c>
      <c r="L109" s="72">
        <v>0</v>
      </c>
      <c r="M109" s="382">
        <v>65760.265140000003</v>
      </c>
      <c r="N109" s="61"/>
      <c r="O109" s="61"/>
      <c r="P109" s="61"/>
      <c r="Q109" s="61"/>
      <c r="R109" s="61"/>
      <c r="S109" s="61"/>
    </row>
    <row r="110" spans="1:19" ht="18.399999999999999" customHeight="1">
      <c r="A110" s="73"/>
      <c r="B110" s="69"/>
      <c r="C110" s="70" t="s">
        <v>4</v>
      </c>
      <c r="D110" s="79" t="s">
        <v>44</v>
      </c>
      <c r="E110" s="270">
        <v>1.3059316529741429</v>
      </c>
      <c r="F110" s="1313" t="s">
        <v>945</v>
      </c>
      <c r="G110" s="270"/>
      <c r="H110" s="270">
        <v>0.79972467374989453</v>
      </c>
      <c r="I110" s="270">
        <v>1.0055574239156375</v>
      </c>
      <c r="J110" s="270">
        <v>1.1786783465700841</v>
      </c>
      <c r="K110" s="270">
        <v>0</v>
      </c>
      <c r="L110" s="270">
        <v>0</v>
      </c>
      <c r="M110" s="383">
        <v>0.86048867001648743</v>
      </c>
      <c r="N110" s="61"/>
      <c r="O110" s="61"/>
      <c r="P110" s="61"/>
      <c r="Q110" s="61"/>
      <c r="R110" s="61"/>
      <c r="S110" s="61"/>
    </row>
    <row r="111" spans="1:19" ht="18.399999999999999" customHeight="1">
      <c r="A111" s="75"/>
      <c r="B111" s="76"/>
      <c r="C111" s="77" t="s">
        <v>4</v>
      </c>
      <c r="D111" s="79" t="s">
        <v>45</v>
      </c>
      <c r="E111" s="271">
        <v>0.98460380050204532</v>
      </c>
      <c r="F111" s="271">
        <v>0.99958064184158535</v>
      </c>
      <c r="G111" s="271"/>
      <c r="H111" s="271">
        <v>0.9377622302377514</v>
      </c>
      <c r="I111" s="271">
        <v>0.98369776356331673</v>
      </c>
      <c r="J111" s="271">
        <v>0.93755514327907952</v>
      </c>
      <c r="K111" s="271">
        <v>0</v>
      </c>
      <c r="L111" s="271">
        <v>0</v>
      </c>
      <c r="M111" s="384">
        <v>0.83564022102645563</v>
      </c>
      <c r="N111" s="61"/>
      <c r="O111" s="61"/>
      <c r="P111" s="61"/>
      <c r="Q111" s="61"/>
      <c r="R111" s="61"/>
      <c r="S111" s="61"/>
    </row>
    <row r="112" spans="1:19" ht="18.399999999999999" customHeight="1">
      <c r="A112" s="68" t="s">
        <v>91</v>
      </c>
      <c r="B112" s="69" t="s">
        <v>47</v>
      </c>
      <c r="C112" s="70" t="s">
        <v>92</v>
      </c>
      <c r="D112" s="80" t="s">
        <v>93</v>
      </c>
      <c r="E112" s="72">
        <v>566248</v>
      </c>
      <c r="F112" s="345">
        <v>174159</v>
      </c>
      <c r="G112" s="345"/>
      <c r="H112" s="345">
        <v>15775</v>
      </c>
      <c r="I112" s="345">
        <v>190144</v>
      </c>
      <c r="J112" s="345">
        <v>120704</v>
      </c>
      <c r="K112" s="345">
        <v>0</v>
      </c>
      <c r="L112" s="345">
        <v>0</v>
      </c>
      <c r="M112" s="346">
        <v>65466</v>
      </c>
      <c r="N112" s="61"/>
      <c r="O112" s="61"/>
      <c r="P112" s="61"/>
      <c r="Q112" s="61"/>
      <c r="R112" s="61"/>
      <c r="S112" s="61"/>
    </row>
    <row r="113" spans="1:19" ht="18.399999999999999" customHeight="1">
      <c r="A113" s="73"/>
      <c r="B113" s="69"/>
      <c r="C113" s="70" t="s">
        <v>4</v>
      </c>
      <c r="D113" s="79" t="s">
        <v>42</v>
      </c>
      <c r="E113" s="72">
        <v>555359.49800000002</v>
      </c>
      <c r="F113" s="72">
        <v>168176.45199999999</v>
      </c>
      <c r="G113" s="72"/>
      <c r="H113" s="72">
        <v>10661.485000000001</v>
      </c>
      <c r="I113" s="72">
        <v>237362.23499999999</v>
      </c>
      <c r="J113" s="72">
        <v>121936.431</v>
      </c>
      <c r="K113" s="72">
        <v>0</v>
      </c>
      <c r="L113" s="72">
        <v>0</v>
      </c>
      <c r="M113" s="382">
        <v>17222.895</v>
      </c>
      <c r="N113" s="61"/>
      <c r="O113" s="61"/>
      <c r="P113" s="61"/>
      <c r="Q113" s="61"/>
      <c r="R113" s="61"/>
      <c r="S113" s="61"/>
    </row>
    <row r="114" spans="1:19" ht="18.399999999999999" customHeight="1">
      <c r="A114" s="73"/>
      <c r="B114" s="69"/>
      <c r="C114" s="70" t="s">
        <v>4</v>
      </c>
      <c r="D114" s="79" t="s">
        <v>43</v>
      </c>
      <c r="E114" s="72">
        <v>503649.98666</v>
      </c>
      <c r="F114" s="72">
        <v>157499.02989999996</v>
      </c>
      <c r="G114" s="72"/>
      <c r="H114" s="72">
        <v>7148.1690600000002</v>
      </c>
      <c r="I114" s="72">
        <v>214806.45218000005</v>
      </c>
      <c r="J114" s="72">
        <v>112640.61256000002</v>
      </c>
      <c r="K114" s="72">
        <v>0</v>
      </c>
      <c r="L114" s="72">
        <v>0</v>
      </c>
      <c r="M114" s="382">
        <v>11555.722960000003</v>
      </c>
      <c r="N114" s="61"/>
      <c r="O114" s="61"/>
      <c r="P114" s="61"/>
      <c r="Q114" s="61"/>
      <c r="R114" s="61"/>
      <c r="S114" s="61"/>
    </row>
    <row r="115" spans="1:19" ht="18.399999999999999" customHeight="1">
      <c r="A115" s="73"/>
      <c r="B115" s="69"/>
      <c r="C115" s="70" t="s">
        <v>4</v>
      </c>
      <c r="D115" s="79" t="s">
        <v>44</v>
      </c>
      <c r="E115" s="270">
        <v>0.88945124161144939</v>
      </c>
      <c r="F115" s="270">
        <v>0.90434045843166277</v>
      </c>
      <c r="G115" s="270"/>
      <c r="H115" s="270">
        <v>0.45313274548335974</v>
      </c>
      <c r="I115" s="270">
        <v>1.1297040778567824</v>
      </c>
      <c r="J115" s="270">
        <v>0.93319701550901402</v>
      </c>
      <c r="K115" s="270">
        <v>0</v>
      </c>
      <c r="L115" s="270">
        <v>0</v>
      </c>
      <c r="M115" s="383">
        <v>0.17651487734090981</v>
      </c>
      <c r="N115" s="61"/>
      <c r="O115" s="61"/>
      <c r="P115" s="61"/>
      <c r="Q115" s="61"/>
      <c r="R115" s="61"/>
      <c r="S115" s="61"/>
    </row>
    <row r="116" spans="1:19" ht="18.399999999999999" customHeight="1">
      <c r="A116" s="75"/>
      <c r="B116" s="76"/>
      <c r="C116" s="77" t="s">
        <v>4</v>
      </c>
      <c r="D116" s="81" t="s">
        <v>45</v>
      </c>
      <c r="E116" s="271">
        <v>0.90689002074112357</v>
      </c>
      <c r="F116" s="271">
        <v>0.93651059959333649</v>
      </c>
      <c r="G116" s="271"/>
      <c r="H116" s="271">
        <v>0.67046654945347672</v>
      </c>
      <c r="I116" s="271">
        <v>0.90497316129501415</v>
      </c>
      <c r="J116" s="271">
        <v>0.92376504409908489</v>
      </c>
      <c r="K116" s="271">
        <v>0</v>
      </c>
      <c r="L116" s="271">
        <v>0</v>
      </c>
      <c r="M116" s="384">
        <v>0.67095125180755055</v>
      </c>
      <c r="N116" s="61"/>
      <c r="O116" s="61"/>
      <c r="P116" s="61"/>
      <c r="Q116" s="61"/>
      <c r="R116" s="61"/>
      <c r="S116" s="61"/>
    </row>
    <row r="117" spans="1:19" ht="18.399999999999999" customHeight="1">
      <c r="A117" s="68" t="s">
        <v>94</v>
      </c>
      <c r="B117" s="69" t="s">
        <v>47</v>
      </c>
      <c r="C117" s="70" t="s">
        <v>95</v>
      </c>
      <c r="D117" s="79" t="s">
        <v>41</v>
      </c>
      <c r="E117" s="72">
        <v>528014</v>
      </c>
      <c r="F117" s="345">
        <v>134975</v>
      </c>
      <c r="G117" s="345"/>
      <c r="H117" s="345">
        <v>5598</v>
      </c>
      <c r="I117" s="345">
        <v>310951</v>
      </c>
      <c r="J117" s="345">
        <v>43153</v>
      </c>
      <c r="K117" s="345">
        <v>0</v>
      </c>
      <c r="L117" s="345">
        <v>0</v>
      </c>
      <c r="M117" s="346">
        <v>33337</v>
      </c>
      <c r="N117" s="61"/>
      <c r="O117" s="61"/>
      <c r="P117" s="61"/>
      <c r="Q117" s="61"/>
      <c r="R117" s="61"/>
      <c r="S117" s="61"/>
    </row>
    <row r="118" spans="1:19" ht="18.399999999999999" customHeight="1">
      <c r="A118" s="73"/>
      <c r="B118" s="69"/>
      <c r="C118" s="70" t="s">
        <v>4</v>
      </c>
      <c r="D118" s="79" t="s">
        <v>42</v>
      </c>
      <c r="E118" s="72">
        <v>540165.08799999999</v>
      </c>
      <c r="F118" s="72">
        <v>136175</v>
      </c>
      <c r="G118" s="72"/>
      <c r="H118" s="72">
        <v>5456.4539999999997</v>
      </c>
      <c r="I118" s="72">
        <v>312158.196</v>
      </c>
      <c r="J118" s="72">
        <v>41189.196000000004</v>
      </c>
      <c r="K118" s="72">
        <v>0</v>
      </c>
      <c r="L118" s="72">
        <v>0</v>
      </c>
      <c r="M118" s="382">
        <v>45186.241999999998</v>
      </c>
      <c r="N118" s="61"/>
      <c r="O118" s="61"/>
      <c r="P118" s="61"/>
      <c r="Q118" s="61"/>
      <c r="R118" s="61"/>
      <c r="S118" s="61"/>
    </row>
    <row r="119" spans="1:19" ht="18.399999999999999" customHeight="1">
      <c r="A119" s="73"/>
      <c r="B119" s="69"/>
      <c r="C119" s="70" t="s">
        <v>4</v>
      </c>
      <c r="D119" s="79" t="s">
        <v>43</v>
      </c>
      <c r="E119" s="72">
        <v>522197.40538000007</v>
      </c>
      <c r="F119" s="72">
        <v>136170.95499999999</v>
      </c>
      <c r="G119" s="72"/>
      <c r="H119" s="72">
        <v>5255.2834900000007</v>
      </c>
      <c r="I119" s="72">
        <v>306574.21027000004</v>
      </c>
      <c r="J119" s="72">
        <v>32017.768829999994</v>
      </c>
      <c r="K119" s="72">
        <v>0</v>
      </c>
      <c r="L119" s="72">
        <v>0</v>
      </c>
      <c r="M119" s="382">
        <v>42179.187789999996</v>
      </c>
      <c r="N119" s="61"/>
      <c r="O119" s="61"/>
      <c r="P119" s="61"/>
      <c r="Q119" s="61"/>
      <c r="R119" s="61"/>
      <c r="S119" s="61"/>
    </row>
    <row r="120" spans="1:19" ht="18.399999999999999" customHeight="1">
      <c r="A120" s="73"/>
      <c r="B120" s="69"/>
      <c r="C120" s="70" t="s">
        <v>4</v>
      </c>
      <c r="D120" s="79" t="s">
        <v>44</v>
      </c>
      <c r="E120" s="270">
        <v>0.98898401440113348</v>
      </c>
      <c r="F120" s="270">
        <v>1.0088605667716244</v>
      </c>
      <c r="G120" s="270"/>
      <c r="H120" s="270">
        <v>0.93877875848517345</v>
      </c>
      <c r="I120" s="270">
        <v>0.98592450344266469</v>
      </c>
      <c r="J120" s="270">
        <v>0.74195928046717474</v>
      </c>
      <c r="K120" s="270">
        <v>0</v>
      </c>
      <c r="L120" s="270">
        <v>0</v>
      </c>
      <c r="M120" s="383">
        <v>1.265236457689654</v>
      </c>
      <c r="N120" s="61"/>
      <c r="O120" s="61"/>
      <c r="P120" s="61"/>
      <c r="Q120" s="61"/>
      <c r="R120" s="61"/>
      <c r="S120" s="61"/>
    </row>
    <row r="121" spans="1:19" ht="18.399999999999999" customHeight="1">
      <c r="A121" s="75"/>
      <c r="B121" s="76"/>
      <c r="C121" s="77" t="s">
        <v>4</v>
      </c>
      <c r="D121" s="81" t="s">
        <v>45</v>
      </c>
      <c r="E121" s="271">
        <v>0.96673668287869818</v>
      </c>
      <c r="F121" s="271">
        <v>0.99997029557554606</v>
      </c>
      <c r="G121" s="271"/>
      <c r="H121" s="271">
        <v>0.96313164007247221</v>
      </c>
      <c r="I121" s="271">
        <v>0.98211167990604364</v>
      </c>
      <c r="J121" s="271">
        <v>0.77733415408254125</v>
      </c>
      <c r="K121" s="271">
        <v>0</v>
      </c>
      <c r="L121" s="271">
        <v>0</v>
      </c>
      <c r="M121" s="384">
        <v>0.93345199607438034</v>
      </c>
      <c r="N121" s="61"/>
      <c r="O121" s="61"/>
      <c r="P121" s="61"/>
      <c r="Q121" s="61"/>
      <c r="R121" s="61"/>
      <c r="S121" s="61"/>
    </row>
    <row r="122" spans="1:19" ht="18.399999999999999" customHeight="1">
      <c r="A122" s="68" t="s">
        <v>96</v>
      </c>
      <c r="B122" s="69" t="s">
        <v>47</v>
      </c>
      <c r="C122" s="70" t="s">
        <v>97</v>
      </c>
      <c r="D122" s="80" t="s">
        <v>41</v>
      </c>
      <c r="E122" s="72">
        <v>660117</v>
      </c>
      <c r="F122" s="345">
        <v>496851</v>
      </c>
      <c r="G122" s="345"/>
      <c r="H122" s="345">
        <v>70</v>
      </c>
      <c r="I122" s="345">
        <v>53069</v>
      </c>
      <c r="J122" s="345">
        <v>7831</v>
      </c>
      <c r="K122" s="345">
        <v>0</v>
      </c>
      <c r="L122" s="345">
        <v>0</v>
      </c>
      <c r="M122" s="346">
        <v>102296</v>
      </c>
      <c r="N122" s="61"/>
      <c r="O122" s="61"/>
      <c r="P122" s="61"/>
      <c r="Q122" s="61"/>
      <c r="R122" s="61"/>
      <c r="S122" s="61"/>
    </row>
    <row r="123" spans="1:19" ht="18.399999999999999" customHeight="1">
      <c r="A123" s="73"/>
      <c r="B123" s="69"/>
      <c r="C123" s="70" t="s">
        <v>4</v>
      </c>
      <c r="D123" s="79" t="s">
        <v>42</v>
      </c>
      <c r="E123" s="72">
        <v>1220142.2046399999</v>
      </c>
      <c r="F123" s="72">
        <v>651878.93299999996</v>
      </c>
      <c r="G123" s="72"/>
      <c r="H123" s="72">
        <v>8.5</v>
      </c>
      <c r="I123" s="72">
        <v>77184.134999999995</v>
      </c>
      <c r="J123" s="72">
        <v>339342.09263999999</v>
      </c>
      <c r="K123" s="72">
        <v>0</v>
      </c>
      <c r="L123" s="72">
        <v>0</v>
      </c>
      <c r="M123" s="382">
        <v>151728.54399999999</v>
      </c>
      <c r="N123" s="61"/>
      <c r="O123" s="61"/>
      <c r="P123" s="61"/>
      <c r="Q123" s="61"/>
      <c r="R123" s="61"/>
      <c r="S123" s="61"/>
    </row>
    <row r="124" spans="1:19" ht="18.399999999999999" customHeight="1">
      <c r="A124" s="73"/>
      <c r="B124" s="69"/>
      <c r="C124" s="70" t="s">
        <v>4</v>
      </c>
      <c r="D124" s="79" t="s">
        <v>43</v>
      </c>
      <c r="E124" s="72">
        <v>1195445.6198900002</v>
      </c>
      <c r="F124" s="72">
        <v>649517.89887000003</v>
      </c>
      <c r="G124" s="72"/>
      <c r="H124" s="72">
        <v>7.8215600000000007</v>
      </c>
      <c r="I124" s="72">
        <v>76412.193530000019</v>
      </c>
      <c r="J124" s="72">
        <v>327134.62255999999</v>
      </c>
      <c r="K124" s="72">
        <v>0</v>
      </c>
      <c r="L124" s="72">
        <v>0</v>
      </c>
      <c r="M124" s="382">
        <v>142373.08337000001</v>
      </c>
      <c r="N124" s="61"/>
      <c r="O124" s="61"/>
      <c r="P124" s="61"/>
      <c r="Q124" s="61"/>
      <c r="R124" s="61"/>
      <c r="S124" s="61"/>
    </row>
    <row r="125" spans="1:19" ht="18.399999999999999" customHeight="1">
      <c r="A125" s="73"/>
      <c r="B125" s="69"/>
      <c r="C125" s="70" t="s">
        <v>4</v>
      </c>
      <c r="D125" s="79" t="s">
        <v>44</v>
      </c>
      <c r="E125" s="270">
        <v>1.8109602084024501</v>
      </c>
      <c r="F125" s="270">
        <v>1.3072689777619448</v>
      </c>
      <c r="G125" s="270"/>
      <c r="H125" s="270">
        <v>0.11173657142857144</v>
      </c>
      <c r="I125" s="270">
        <v>1.4398649593924895</v>
      </c>
      <c r="J125" s="461" t="s">
        <v>945</v>
      </c>
      <c r="K125" s="270">
        <v>0</v>
      </c>
      <c r="L125" s="270">
        <v>0</v>
      </c>
      <c r="M125" s="383">
        <v>1.3917756644443575</v>
      </c>
      <c r="N125" s="61"/>
      <c r="O125" s="61"/>
      <c r="P125" s="61"/>
      <c r="Q125" s="61"/>
      <c r="R125" s="61"/>
      <c r="S125" s="61"/>
    </row>
    <row r="126" spans="1:19" ht="18.399999999999999" customHeight="1">
      <c r="A126" s="75"/>
      <c r="B126" s="76"/>
      <c r="C126" s="77" t="s">
        <v>4</v>
      </c>
      <c r="D126" s="81" t="s">
        <v>45</v>
      </c>
      <c r="E126" s="271">
        <v>0.97975925703079314</v>
      </c>
      <c r="F126" s="271">
        <v>0.99637810947634975</v>
      </c>
      <c r="G126" s="271"/>
      <c r="H126" s="271">
        <v>0.92018352941176484</v>
      </c>
      <c r="I126" s="271">
        <v>0.98999870284223601</v>
      </c>
      <c r="J126" s="271">
        <v>0.96402606589406925</v>
      </c>
      <c r="K126" s="271">
        <v>0</v>
      </c>
      <c r="L126" s="271">
        <v>0</v>
      </c>
      <c r="M126" s="384">
        <v>0.93834080006725706</v>
      </c>
      <c r="N126" s="61"/>
      <c r="O126" s="61"/>
      <c r="P126" s="61"/>
      <c r="Q126" s="61"/>
      <c r="R126" s="61"/>
      <c r="S126" s="61"/>
    </row>
    <row r="127" spans="1:19" ht="18.399999999999999" customHeight="1">
      <c r="A127" s="68" t="s">
        <v>98</v>
      </c>
      <c r="B127" s="69" t="s">
        <v>47</v>
      </c>
      <c r="C127" s="70" t="s">
        <v>99</v>
      </c>
      <c r="D127" s="80" t="s">
        <v>41</v>
      </c>
      <c r="E127" s="72">
        <v>22699</v>
      </c>
      <c r="F127" s="345">
        <v>0</v>
      </c>
      <c r="G127" s="345"/>
      <c r="H127" s="345">
        <v>22</v>
      </c>
      <c r="I127" s="345">
        <v>21889</v>
      </c>
      <c r="J127" s="345">
        <v>788</v>
      </c>
      <c r="K127" s="345">
        <v>0</v>
      </c>
      <c r="L127" s="345">
        <v>0</v>
      </c>
      <c r="M127" s="346">
        <v>0</v>
      </c>
      <c r="N127" s="61"/>
      <c r="O127" s="61"/>
      <c r="P127" s="61"/>
      <c r="Q127" s="61"/>
      <c r="R127" s="61"/>
      <c r="S127" s="61"/>
    </row>
    <row r="128" spans="1:19" ht="18.399999999999999" customHeight="1">
      <c r="A128" s="68"/>
      <c r="B128" s="69"/>
      <c r="C128" s="70" t="s">
        <v>100</v>
      </c>
      <c r="D128" s="79" t="s">
        <v>42</v>
      </c>
      <c r="E128" s="72">
        <v>21409.124</v>
      </c>
      <c r="F128" s="72">
        <v>0</v>
      </c>
      <c r="G128" s="72" t="s">
        <v>4</v>
      </c>
      <c r="H128" s="72">
        <v>22</v>
      </c>
      <c r="I128" s="72">
        <v>20599.124</v>
      </c>
      <c r="J128" s="72">
        <v>788</v>
      </c>
      <c r="K128" s="72">
        <v>0</v>
      </c>
      <c r="L128" s="72">
        <v>0</v>
      </c>
      <c r="M128" s="382">
        <v>0</v>
      </c>
      <c r="N128" s="61"/>
      <c r="O128" s="61"/>
      <c r="P128" s="61"/>
      <c r="Q128" s="61"/>
      <c r="R128" s="61"/>
      <c r="S128" s="61"/>
    </row>
    <row r="129" spans="1:19" ht="18.399999999999999" customHeight="1">
      <c r="A129" s="73"/>
      <c r="B129" s="69"/>
      <c r="C129" s="70" t="s">
        <v>4</v>
      </c>
      <c r="D129" s="79" t="s">
        <v>43</v>
      </c>
      <c r="E129" s="72">
        <v>20290.564219999997</v>
      </c>
      <c r="F129" s="72">
        <v>0</v>
      </c>
      <c r="G129" s="72" t="s">
        <v>4</v>
      </c>
      <c r="H129" s="72">
        <v>13.357899999999999</v>
      </c>
      <c r="I129" s="72">
        <v>19636.438829999999</v>
      </c>
      <c r="J129" s="72">
        <v>640.76748999999995</v>
      </c>
      <c r="K129" s="72">
        <v>0</v>
      </c>
      <c r="L129" s="72">
        <v>0</v>
      </c>
      <c r="M129" s="382">
        <v>0</v>
      </c>
      <c r="N129" s="61"/>
      <c r="O129" s="61"/>
      <c r="P129" s="61"/>
      <c r="Q129" s="61"/>
      <c r="R129" s="61"/>
      <c r="S129" s="61"/>
    </row>
    <row r="130" spans="1:19" ht="18.399999999999999" customHeight="1">
      <c r="A130" s="73"/>
      <c r="B130" s="69"/>
      <c r="C130" s="70" t="s">
        <v>4</v>
      </c>
      <c r="D130" s="79" t="s">
        <v>44</v>
      </c>
      <c r="E130" s="270">
        <v>0.8938968333406756</v>
      </c>
      <c r="F130" s="270">
        <v>0</v>
      </c>
      <c r="G130" s="270"/>
      <c r="H130" s="270">
        <v>0.60717727272727273</v>
      </c>
      <c r="I130" s="270">
        <v>0.89709163643839362</v>
      </c>
      <c r="J130" s="270">
        <v>0.81315671319796945</v>
      </c>
      <c r="K130" s="270">
        <v>0</v>
      </c>
      <c r="L130" s="270">
        <v>0</v>
      </c>
      <c r="M130" s="383">
        <v>0</v>
      </c>
      <c r="N130" s="61"/>
      <c r="O130" s="61"/>
      <c r="P130" s="61"/>
      <c r="Q130" s="61"/>
      <c r="R130" s="61"/>
      <c r="S130" s="61"/>
    </row>
    <row r="131" spans="1:19" ht="18.399999999999999" customHeight="1">
      <c r="A131" s="75"/>
      <c r="B131" s="76"/>
      <c r="C131" s="77" t="s">
        <v>4</v>
      </c>
      <c r="D131" s="81" t="s">
        <v>45</v>
      </c>
      <c r="E131" s="271">
        <v>0.94775312712467807</v>
      </c>
      <c r="F131" s="271">
        <v>0</v>
      </c>
      <c r="G131" s="271"/>
      <c r="H131" s="271">
        <v>0.60717727272727273</v>
      </c>
      <c r="I131" s="271">
        <v>0.95326572285306888</v>
      </c>
      <c r="J131" s="271">
        <v>0.81315671319796945</v>
      </c>
      <c r="K131" s="271">
        <v>0</v>
      </c>
      <c r="L131" s="271">
        <v>0</v>
      </c>
      <c r="M131" s="384">
        <v>0</v>
      </c>
      <c r="N131" s="61"/>
      <c r="O131" s="61"/>
      <c r="P131" s="61"/>
      <c r="Q131" s="61"/>
      <c r="R131" s="61"/>
      <c r="S131" s="61"/>
    </row>
    <row r="132" spans="1:19" ht="18.399999999999999" customHeight="1">
      <c r="A132" s="68" t="s">
        <v>101</v>
      </c>
      <c r="B132" s="69" t="s">
        <v>47</v>
      </c>
      <c r="C132" s="70" t="s">
        <v>102</v>
      </c>
      <c r="D132" s="79" t="s">
        <v>41</v>
      </c>
      <c r="E132" s="72">
        <v>3608760</v>
      </c>
      <c r="F132" s="345">
        <v>1990077</v>
      </c>
      <c r="G132" s="345"/>
      <c r="H132" s="345">
        <v>16296</v>
      </c>
      <c r="I132" s="345">
        <v>1074747</v>
      </c>
      <c r="J132" s="345">
        <v>480319</v>
      </c>
      <c r="K132" s="345">
        <v>0</v>
      </c>
      <c r="L132" s="345">
        <v>0</v>
      </c>
      <c r="M132" s="346">
        <v>47321</v>
      </c>
      <c r="N132" s="61"/>
      <c r="O132" s="61"/>
      <c r="P132" s="61"/>
      <c r="Q132" s="61"/>
      <c r="R132" s="61"/>
      <c r="S132" s="61"/>
    </row>
    <row r="133" spans="1:19" ht="18.399999999999999" customHeight="1">
      <c r="A133" s="73"/>
      <c r="B133" s="69"/>
      <c r="C133" s="70" t="s">
        <v>103</v>
      </c>
      <c r="D133" s="79" t="s">
        <v>42</v>
      </c>
      <c r="E133" s="72">
        <v>3749174.1490000002</v>
      </c>
      <c r="F133" s="72">
        <v>2105457.1710000001</v>
      </c>
      <c r="G133" s="72"/>
      <c r="H133" s="72">
        <v>14247.699000000001</v>
      </c>
      <c r="I133" s="72">
        <v>1108479.9240000001</v>
      </c>
      <c r="J133" s="72">
        <v>415804.88099999999</v>
      </c>
      <c r="K133" s="72">
        <v>0</v>
      </c>
      <c r="L133" s="72">
        <v>0</v>
      </c>
      <c r="M133" s="382">
        <v>105184.474</v>
      </c>
      <c r="N133" s="61"/>
      <c r="O133" s="61"/>
      <c r="P133" s="61"/>
      <c r="Q133" s="61"/>
      <c r="R133" s="61"/>
      <c r="S133" s="61"/>
    </row>
    <row r="134" spans="1:19" ht="18.399999999999999" customHeight="1">
      <c r="A134" s="73"/>
      <c r="B134" s="69"/>
      <c r="C134" s="70" t="s">
        <v>4</v>
      </c>
      <c r="D134" s="79" t="s">
        <v>43</v>
      </c>
      <c r="E134" s="72">
        <v>3687699.8810500004</v>
      </c>
      <c r="F134" s="72">
        <v>2095488.2909000004</v>
      </c>
      <c r="G134" s="72"/>
      <c r="H134" s="72">
        <v>13690.555920000003</v>
      </c>
      <c r="I134" s="72">
        <v>1088110.5436800004</v>
      </c>
      <c r="J134" s="72">
        <v>402052.46893000003</v>
      </c>
      <c r="K134" s="72">
        <v>0</v>
      </c>
      <c r="L134" s="72">
        <v>0</v>
      </c>
      <c r="M134" s="382">
        <v>88358.02161999997</v>
      </c>
      <c r="N134" s="61"/>
      <c r="O134" s="61"/>
      <c r="P134" s="61"/>
      <c r="Q134" s="61"/>
      <c r="R134" s="61"/>
      <c r="S134" s="61"/>
    </row>
    <row r="135" spans="1:19" ht="18.399999999999999" customHeight="1">
      <c r="A135" s="73"/>
      <c r="B135" s="69"/>
      <c r="C135" s="70" t="s">
        <v>4</v>
      </c>
      <c r="D135" s="79" t="s">
        <v>44</v>
      </c>
      <c r="E135" s="270">
        <v>1.0218745167453642</v>
      </c>
      <c r="F135" s="270">
        <v>1.0529684484067703</v>
      </c>
      <c r="G135" s="270"/>
      <c r="H135" s="270">
        <v>0.84011756995581754</v>
      </c>
      <c r="I135" s="270">
        <v>1.0124341297812418</v>
      </c>
      <c r="J135" s="270">
        <v>0.83705301878543226</v>
      </c>
      <c r="K135" s="270">
        <v>0</v>
      </c>
      <c r="L135" s="270">
        <v>0</v>
      </c>
      <c r="M135" s="383">
        <v>1.8672052919422659</v>
      </c>
      <c r="N135" s="61"/>
      <c r="O135" s="61"/>
      <c r="P135" s="61"/>
      <c r="Q135" s="61"/>
      <c r="R135" s="61"/>
      <c r="S135" s="61"/>
    </row>
    <row r="136" spans="1:19" ht="18.399999999999999" customHeight="1">
      <c r="A136" s="75"/>
      <c r="B136" s="76"/>
      <c r="C136" s="77" t="s">
        <v>4</v>
      </c>
      <c r="D136" s="78" t="s">
        <v>45</v>
      </c>
      <c r="E136" s="385">
        <v>0.9836032508742234</v>
      </c>
      <c r="F136" s="271">
        <v>0.99526521829210857</v>
      </c>
      <c r="G136" s="271"/>
      <c r="H136" s="271">
        <v>0.96089592572105864</v>
      </c>
      <c r="I136" s="271">
        <v>0.98162404218698351</v>
      </c>
      <c r="J136" s="271">
        <v>0.96692580414898988</v>
      </c>
      <c r="K136" s="271">
        <v>0</v>
      </c>
      <c r="L136" s="271">
        <v>0</v>
      </c>
      <c r="M136" s="384">
        <v>0.84002912464058122</v>
      </c>
      <c r="N136" s="61"/>
      <c r="O136" s="61"/>
      <c r="P136" s="61"/>
      <c r="Q136" s="61"/>
      <c r="R136" s="61"/>
      <c r="S136" s="61"/>
    </row>
    <row r="137" spans="1:19" ht="18.399999999999999" customHeight="1">
      <c r="A137" s="86" t="s">
        <v>104</v>
      </c>
      <c r="B137" s="69" t="s">
        <v>47</v>
      </c>
      <c r="C137" s="70" t="s">
        <v>105</v>
      </c>
      <c r="D137" s="71" t="s">
        <v>41</v>
      </c>
      <c r="E137" s="72">
        <v>287214</v>
      </c>
      <c r="F137" s="345">
        <v>208903</v>
      </c>
      <c r="G137" s="345"/>
      <c r="H137" s="345">
        <v>25861</v>
      </c>
      <c r="I137" s="345">
        <v>44976</v>
      </c>
      <c r="J137" s="345">
        <v>7474</v>
      </c>
      <c r="K137" s="345">
        <v>0</v>
      </c>
      <c r="L137" s="345">
        <v>0</v>
      </c>
      <c r="M137" s="346">
        <v>0</v>
      </c>
      <c r="N137" s="61"/>
      <c r="O137" s="61"/>
      <c r="P137" s="61"/>
      <c r="Q137" s="61"/>
      <c r="R137" s="61"/>
      <c r="S137" s="61"/>
    </row>
    <row r="138" spans="1:19" ht="18.399999999999999" customHeight="1">
      <c r="A138" s="73"/>
      <c r="B138" s="69"/>
      <c r="C138" s="70" t="s">
        <v>4</v>
      </c>
      <c r="D138" s="79" t="s">
        <v>42</v>
      </c>
      <c r="E138" s="72">
        <v>290882.91362999997</v>
      </c>
      <c r="F138" s="72">
        <v>210028.79999999999</v>
      </c>
      <c r="G138" s="72"/>
      <c r="H138" s="72">
        <v>29314.503000000001</v>
      </c>
      <c r="I138" s="72">
        <v>41647.890939999997</v>
      </c>
      <c r="J138" s="72">
        <v>8945.9</v>
      </c>
      <c r="K138" s="72">
        <v>0</v>
      </c>
      <c r="L138" s="72">
        <v>0</v>
      </c>
      <c r="M138" s="382">
        <v>945.81968999999992</v>
      </c>
      <c r="N138" s="61"/>
      <c r="O138" s="61"/>
      <c r="P138" s="61"/>
      <c r="Q138" s="61"/>
      <c r="R138" s="61"/>
      <c r="S138" s="61"/>
    </row>
    <row r="139" spans="1:19" ht="18.399999999999999" customHeight="1">
      <c r="A139" s="73"/>
      <c r="B139" s="69"/>
      <c r="C139" s="70" t="s">
        <v>4</v>
      </c>
      <c r="D139" s="79" t="s">
        <v>43</v>
      </c>
      <c r="E139" s="72">
        <v>289562.42389999999</v>
      </c>
      <c r="F139" s="72">
        <v>209556.83233999999</v>
      </c>
      <c r="G139" s="72"/>
      <c r="H139" s="72">
        <v>29275.935410000002</v>
      </c>
      <c r="I139" s="72">
        <v>40902.006980000006</v>
      </c>
      <c r="J139" s="72">
        <v>8888.479519999999</v>
      </c>
      <c r="K139" s="72">
        <v>0</v>
      </c>
      <c r="L139" s="72">
        <v>0</v>
      </c>
      <c r="M139" s="382">
        <v>939.16964999999993</v>
      </c>
      <c r="N139" s="61"/>
      <c r="O139" s="61"/>
      <c r="P139" s="61"/>
      <c r="Q139" s="61"/>
      <c r="R139" s="61"/>
      <c r="S139" s="61"/>
    </row>
    <row r="140" spans="1:19" ht="18.399999999999999" customHeight="1">
      <c r="A140" s="73"/>
      <c r="B140" s="69"/>
      <c r="C140" s="70" t="s">
        <v>4</v>
      </c>
      <c r="D140" s="79" t="s">
        <v>44</v>
      </c>
      <c r="E140" s="270">
        <v>1.0081765648610443</v>
      </c>
      <c r="F140" s="270">
        <v>1.0031298370056916</v>
      </c>
      <c r="G140" s="270"/>
      <c r="H140" s="270">
        <v>1.1320496272379259</v>
      </c>
      <c r="I140" s="270">
        <v>0.90941851165065823</v>
      </c>
      <c r="J140" s="270">
        <v>1.1892533476050307</v>
      </c>
      <c r="K140" s="270">
        <v>0</v>
      </c>
      <c r="L140" s="270">
        <v>0</v>
      </c>
      <c r="M140" s="383">
        <v>0</v>
      </c>
      <c r="N140" s="61"/>
      <c r="O140" s="61"/>
      <c r="P140" s="61"/>
      <c r="Q140" s="61"/>
      <c r="R140" s="61"/>
      <c r="S140" s="61"/>
    </row>
    <row r="141" spans="1:19" ht="18.399999999999999" customHeight="1">
      <c r="A141" s="75"/>
      <c r="B141" s="76"/>
      <c r="C141" s="77" t="s">
        <v>4</v>
      </c>
      <c r="D141" s="81" t="s">
        <v>45</v>
      </c>
      <c r="E141" s="271">
        <v>0.99546040806068237</v>
      </c>
      <c r="F141" s="271">
        <v>0.99775284313389401</v>
      </c>
      <c r="G141" s="271"/>
      <c r="H141" s="271">
        <v>0.99868435122369292</v>
      </c>
      <c r="I141" s="271">
        <v>0.98209071472371678</v>
      </c>
      <c r="J141" s="271">
        <v>0.99358136352966153</v>
      </c>
      <c r="K141" s="271">
        <v>0</v>
      </c>
      <c r="L141" s="271">
        <v>0</v>
      </c>
      <c r="M141" s="384">
        <v>0.99296901928527204</v>
      </c>
      <c r="N141" s="61"/>
      <c r="O141" s="61"/>
      <c r="P141" s="61"/>
      <c r="Q141" s="61"/>
      <c r="R141" s="61"/>
      <c r="S141" s="61"/>
    </row>
    <row r="142" spans="1:19" ht="18.399999999999999" customHeight="1">
      <c r="A142" s="68" t="s">
        <v>106</v>
      </c>
      <c r="B142" s="69" t="s">
        <v>47</v>
      </c>
      <c r="C142" s="70" t="s">
        <v>107</v>
      </c>
      <c r="D142" s="80" t="s">
        <v>41</v>
      </c>
      <c r="E142" s="72">
        <v>7077</v>
      </c>
      <c r="F142" s="345">
        <v>2779</v>
      </c>
      <c r="G142" s="345"/>
      <c r="H142" s="345">
        <v>11</v>
      </c>
      <c r="I142" s="345">
        <v>4087</v>
      </c>
      <c r="J142" s="345">
        <v>200</v>
      </c>
      <c r="K142" s="345">
        <v>0</v>
      </c>
      <c r="L142" s="345">
        <v>0</v>
      </c>
      <c r="M142" s="346">
        <v>0</v>
      </c>
      <c r="N142" s="61"/>
      <c r="O142" s="61"/>
      <c r="P142" s="61"/>
      <c r="Q142" s="61"/>
      <c r="R142" s="61"/>
      <c r="S142" s="61"/>
    </row>
    <row r="143" spans="1:19" ht="18.399999999999999" customHeight="1">
      <c r="A143" s="73"/>
      <c r="B143" s="69"/>
      <c r="C143" s="70" t="s">
        <v>4</v>
      </c>
      <c r="D143" s="79" t="s">
        <v>42</v>
      </c>
      <c r="E143" s="72">
        <v>7077</v>
      </c>
      <c r="F143" s="72">
        <v>2779</v>
      </c>
      <c r="G143" s="72"/>
      <c r="H143" s="72">
        <v>2.2000000000000002</v>
      </c>
      <c r="I143" s="72">
        <v>4196.8</v>
      </c>
      <c r="J143" s="72">
        <v>99</v>
      </c>
      <c r="K143" s="72">
        <v>0</v>
      </c>
      <c r="L143" s="72">
        <v>0</v>
      </c>
      <c r="M143" s="382">
        <v>0</v>
      </c>
      <c r="N143" s="61"/>
      <c r="O143" s="61"/>
      <c r="P143" s="61"/>
      <c r="Q143" s="61"/>
      <c r="R143" s="61"/>
      <c r="S143" s="61"/>
    </row>
    <row r="144" spans="1:19" ht="18.399999999999999" customHeight="1">
      <c r="A144" s="73"/>
      <c r="B144" s="69"/>
      <c r="C144" s="70" t="s">
        <v>4</v>
      </c>
      <c r="D144" s="79" t="s">
        <v>43</v>
      </c>
      <c r="E144" s="72">
        <v>6433.5922199999995</v>
      </c>
      <c r="F144" s="72">
        <v>2364.2539999999999</v>
      </c>
      <c r="G144" s="72"/>
      <c r="H144" s="72">
        <v>1.30182</v>
      </c>
      <c r="I144" s="72">
        <v>3978.3794799999991</v>
      </c>
      <c r="J144" s="72">
        <v>89.65692</v>
      </c>
      <c r="K144" s="72">
        <v>0</v>
      </c>
      <c r="L144" s="72">
        <v>0</v>
      </c>
      <c r="M144" s="382">
        <v>0</v>
      </c>
      <c r="N144" s="61"/>
      <c r="O144" s="61"/>
      <c r="P144" s="61"/>
      <c r="Q144" s="61"/>
      <c r="R144" s="61"/>
      <c r="S144" s="61"/>
    </row>
    <row r="145" spans="1:19" ht="18.399999999999999" customHeight="1">
      <c r="A145" s="73"/>
      <c r="B145" s="69"/>
      <c r="C145" s="70" t="s">
        <v>4</v>
      </c>
      <c r="D145" s="79" t="s">
        <v>44</v>
      </c>
      <c r="E145" s="270">
        <v>0.90908467147096217</v>
      </c>
      <c r="F145" s="270">
        <v>0.8507571068729759</v>
      </c>
      <c r="G145" s="270"/>
      <c r="H145" s="270">
        <v>0.11834727272727273</v>
      </c>
      <c r="I145" s="270">
        <v>0.97342292145828213</v>
      </c>
      <c r="J145" s="270">
        <v>0.44828459999999998</v>
      </c>
      <c r="K145" s="270">
        <v>0</v>
      </c>
      <c r="L145" s="270">
        <v>0</v>
      </c>
      <c r="M145" s="383">
        <v>0</v>
      </c>
      <c r="N145" s="61"/>
      <c r="O145" s="61"/>
      <c r="P145" s="61"/>
      <c r="Q145" s="61"/>
      <c r="R145" s="61"/>
      <c r="S145" s="61"/>
    </row>
    <row r="146" spans="1:19" ht="18.399999999999999" customHeight="1">
      <c r="A146" s="75"/>
      <c r="B146" s="76"/>
      <c r="C146" s="77" t="s">
        <v>4</v>
      </c>
      <c r="D146" s="81" t="s">
        <v>45</v>
      </c>
      <c r="E146" s="271">
        <v>0.90908467147096217</v>
      </c>
      <c r="F146" s="271">
        <v>0.8507571068729759</v>
      </c>
      <c r="G146" s="271"/>
      <c r="H146" s="271">
        <v>0.59173636363636362</v>
      </c>
      <c r="I146" s="271">
        <v>0.94795546130385033</v>
      </c>
      <c r="J146" s="271">
        <v>0.90562545454545451</v>
      </c>
      <c r="K146" s="271">
        <v>0</v>
      </c>
      <c r="L146" s="271">
        <v>0</v>
      </c>
      <c r="M146" s="384">
        <v>0</v>
      </c>
      <c r="N146" s="61"/>
      <c r="O146" s="61"/>
      <c r="P146" s="61"/>
      <c r="Q146" s="61"/>
      <c r="R146" s="61"/>
      <c r="S146" s="61"/>
    </row>
    <row r="147" spans="1:19" ht="18.399999999999999" customHeight="1">
      <c r="A147" s="68" t="s">
        <v>108</v>
      </c>
      <c r="B147" s="69" t="s">
        <v>47</v>
      </c>
      <c r="C147" s="70" t="s">
        <v>109</v>
      </c>
      <c r="D147" s="79" t="s">
        <v>41</v>
      </c>
      <c r="E147" s="72">
        <v>248281</v>
      </c>
      <c r="F147" s="345">
        <v>9682</v>
      </c>
      <c r="G147" s="345"/>
      <c r="H147" s="345">
        <v>59</v>
      </c>
      <c r="I147" s="345">
        <v>139873</v>
      </c>
      <c r="J147" s="345">
        <v>27013</v>
      </c>
      <c r="K147" s="345">
        <v>0</v>
      </c>
      <c r="L147" s="345">
        <v>0</v>
      </c>
      <c r="M147" s="346">
        <v>71654</v>
      </c>
      <c r="N147" s="61"/>
      <c r="O147" s="61"/>
      <c r="P147" s="61"/>
      <c r="Q147" s="61"/>
      <c r="R147" s="61"/>
      <c r="S147" s="61"/>
    </row>
    <row r="148" spans="1:19" ht="18.399999999999999" customHeight="1">
      <c r="A148" s="73"/>
      <c r="B148" s="69"/>
      <c r="C148" s="70"/>
      <c r="D148" s="79" t="s">
        <v>42</v>
      </c>
      <c r="E148" s="72">
        <v>267717.78760000004</v>
      </c>
      <c r="F148" s="72">
        <v>24464.76</v>
      </c>
      <c r="G148" s="72"/>
      <c r="H148" s="72">
        <v>341</v>
      </c>
      <c r="I148" s="72">
        <v>126446.78760000001</v>
      </c>
      <c r="J148" s="72">
        <v>25392.240000000002</v>
      </c>
      <c r="K148" s="72">
        <v>0</v>
      </c>
      <c r="L148" s="72">
        <v>0</v>
      </c>
      <c r="M148" s="382">
        <v>91073</v>
      </c>
      <c r="N148" s="61"/>
      <c r="O148" s="61"/>
      <c r="P148" s="61"/>
      <c r="Q148" s="61"/>
      <c r="R148" s="61"/>
      <c r="S148" s="61"/>
    </row>
    <row r="149" spans="1:19" ht="18.399999999999999" customHeight="1">
      <c r="A149" s="73"/>
      <c r="B149" s="69"/>
      <c r="C149" s="70"/>
      <c r="D149" s="79" t="s">
        <v>43</v>
      </c>
      <c r="E149" s="72">
        <v>238469.17725000001</v>
      </c>
      <c r="F149" s="72">
        <v>19981.326679999998</v>
      </c>
      <c r="G149" s="72"/>
      <c r="H149" s="72">
        <v>319.38708999999994</v>
      </c>
      <c r="I149" s="72">
        <v>122075.70268999999</v>
      </c>
      <c r="J149" s="72">
        <v>20987.796670000003</v>
      </c>
      <c r="K149" s="72">
        <v>0</v>
      </c>
      <c r="L149" s="72">
        <v>0</v>
      </c>
      <c r="M149" s="382">
        <v>75104.964120000004</v>
      </c>
      <c r="N149" s="61"/>
      <c r="O149" s="61"/>
      <c r="P149" s="61"/>
      <c r="Q149" s="61"/>
      <c r="R149" s="61"/>
      <c r="S149" s="61"/>
    </row>
    <row r="150" spans="1:19" ht="18.399999999999999" customHeight="1">
      <c r="A150" s="73"/>
      <c r="B150" s="69"/>
      <c r="C150" s="70"/>
      <c r="D150" s="79" t="s">
        <v>44</v>
      </c>
      <c r="E150" s="270">
        <v>0.96048097619229822</v>
      </c>
      <c r="F150" s="270">
        <v>2.063760243751291</v>
      </c>
      <c r="G150" s="270"/>
      <c r="H150" s="270">
        <v>5.4133405084745752</v>
      </c>
      <c r="I150" s="270">
        <v>0.87276102385735621</v>
      </c>
      <c r="J150" s="270">
        <v>0.77695171472994495</v>
      </c>
      <c r="K150" s="270">
        <v>0</v>
      </c>
      <c r="L150" s="270">
        <v>0</v>
      </c>
      <c r="M150" s="383">
        <v>1.048161499986044</v>
      </c>
      <c r="N150" s="61"/>
      <c r="O150" s="61"/>
      <c r="P150" s="61"/>
      <c r="Q150" s="61"/>
      <c r="R150" s="61"/>
      <c r="S150" s="61"/>
    </row>
    <row r="151" spans="1:19" ht="18.399999999999999" customHeight="1">
      <c r="A151" s="75"/>
      <c r="B151" s="76"/>
      <c r="C151" s="77"/>
      <c r="D151" s="81" t="s">
        <v>45</v>
      </c>
      <c r="E151" s="271">
        <v>0.89074834880340226</v>
      </c>
      <c r="F151" s="271">
        <v>0.81673912517433234</v>
      </c>
      <c r="G151" s="271"/>
      <c r="H151" s="271">
        <v>0.93661903225806431</v>
      </c>
      <c r="I151" s="271">
        <v>0.96543142777317958</v>
      </c>
      <c r="J151" s="271">
        <v>0.82654372635104278</v>
      </c>
      <c r="K151" s="271">
        <v>0</v>
      </c>
      <c r="L151" s="271">
        <v>0</v>
      </c>
      <c r="M151" s="384">
        <v>0.82466772940388489</v>
      </c>
      <c r="N151" s="61"/>
      <c r="O151" s="61"/>
      <c r="P151" s="61"/>
      <c r="Q151" s="61"/>
      <c r="R151" s="61"/>
      <c r="S151" s="61"/>
    </row>
    <row r="152" spans="1:19" ht="18.399999999999999" customHeight="1">
      <c r="A152" s="68" t="s">
        <v>110</v>
      </c>
      <c r="B152" s="69" t="s">
        <v>47</v>
      </c>
      <c r="C152" s="70" t="s">
        <v>111</v>
      </c>
      <c r="D152" s="79" t="s">
        <v>41</v>
      </c>
      <c r="E152" s="72">
        <v>6521246</v>
      </c>
      <c r="F152" s="345">
        <v>5230285</v>
      </c>
      <c r="G152" s="345"/>
      <c r="H152" s="345">
        <v>41666</v>
      </c>
      <c r="I152" s="345">
        <v>816637</v>
      </c>
      <c r="J152" s="345">
        <v>296250</v>
      </c>
      <c r="K152" s="345">
        <v>0</v>
      </c>
      <c r="L152" s="345">
        <v>0</v>
      </c>
      <c r="M152" s="346">
        <v>136408</v>
      </c>
      <c r="N152" s="1646"/>
      <c r="O152" s="61"/>
      <c r="P152" s="61"/>
      <c r="Q152" s="61"/>
      <c r="R152" s="61"/>
      <c r="S152" s="61"/>
    </row>
    <row r="153" spans="1:19" ht="18.399999999999999" customHeight="1">
      <c r="A153" s="73"/>
      <c r="B153" s="69"/>
      <c r="C153" s="70" t="s">
        <v>4</v>
      </c>
      <c r="D153" s="79" t="s">
        <v>42</v>
      </c>
      <c r="E153" s="72">
        <v>6876470.631000001</v>
      </c>
      <c r="F153" s="72">
        <v>5699748.432</v>
      </c>
      <c r="G153" s="72"/>
      <c r="H153" s="72">
        <v>41300.800000000003</v>
      </c>
      <c r="I153" s="72">
        <v>653014.4</v>
      </c>
      <c r="J153" s="72">
        <v>348268.11</v>
      </c>
      <c r="K153" s="72">
        <v>0</v>
      </c>
      <c r="L153" s="72">
        <v>0</v>
      </c>
      <c r="M153" s="382">
        <v>134138.889</v>
      </c>
      <c r="N153" s="1646"/>
      <c r="O153" s="61"/>
      <c r="P153" s="61"/>
      <c r="Q153" s="61"/>
      <c r="R153" s="61"/>
      <c r="S153" s="61"/>
    </row>
    <row r="154" spans="1:19" ht="18.399999999999999" customHeight="1">
      <c r="A154" s="73"/>
      <c r="B154" s="69"/>
      <c r="C154" s="70" t="s">
        <v>4</v>
      </c>
      <c r="D154" s="79" t="s">
        <v>43</v>
      </c>
      <c r="E154" s="72">
        <v>6699346.002679999</v>
      </c>
      <c r="F154" s="72">
        <v>5575366.8535099989</v>
      </c>
      <c r="G154" s="72"/>
      <c r="H154" s="72">
        <v>40342.570769999998</v>
      </c>
      <c r="I154" s="72">
        <v>635342.06920000003</v>
      </c>
      <c r="J154" s="72">
        <v>336189.27102000004</v>
      </c>
      <c r="K154" s="72">
        <v>0</v>
      </c>
      <c r="L154" s="72">
        <v>0</v>
      </c>
      <c r="M154" s="382">
        <v>112105.23817999997</v>
      </c>
      <c r="N154" s="1646"/>
      <c r="O154" s="61"/>
      <c r="P154" s="61"/>
      <c r="Q154" s="61"/>
      <c r="R154" s="61"/>
      <c r="S154" s="61"/>
    </row>
    <row r="155" spans="1:19" ht="18.399999999999999" customHeight="1">
      <c r="A155" s="73"/>
      <c r="B155" s="69"/>
      <c r="C155" s="70" t="s">
        <v>4</v>
      </c>
      <c r="D155" s="79" t="s">
        <v>44</v>
      </c>
      <c r="E155" s="270">
        <v>1.027299389890203</v>
      </c>
      <c r="F155" s="270">
        <v>1.0659776386009556</v>
      </c>
      <c r="G155" s="270"/>
      <c r="H155" s="270">
        <v>0.9682371902750444</v>
      </c>
      <c r="I155" s="270">
        <v>0.77799814262640565</v>
      </c>
      <c r="J155" s="270">
        <v>1.134816104708861</v>
      </c>
      <c r="K155" s="270">
        <v>0</v>
      </c>
      <c r="L155" s="270">
        <v>0</v>
      </c>
      <c r="M155" s="383">
        <v>0.82183770878540829</v>
      </c>
      <c r="N155" s="1646"/>
      <c r="O155" s="61"/>
      <c r="P155" s="61"/>
      <c r="Q155" s="61"/>
      <c r="R155" s="61"/>
      <c r="S155" s="61"/>
    </row>
    <row r="156" spans="1:19" ht="18.399999999999999" customHeight="1">
      <c r="A156" s="75"/>
      <c r="B156" s="76"/>
      <c r="C156" s="77" t="s">
        <v>4</v>
      </c>
      <c r="D156" s="81" t="s">
        <v>45</v>
      </c>
      <c r="E156" s="271">
        <v>0.97424192760723771</v>
      </c>
      <c r="F156" s="271">
        <v>0.97817770731920595</v>
      </c>
      <c r="G156" s="271"/>
      <c r="H156" s="271">
        <v>0.97679877314725128</v>
      </c>
      <c r="I156" s="271">
        <v>0.97293730306712989</v>
      </c>
      <c r="J156" s="271">
        <v>0.96531741312748975</v>
      </c>
      <c r="K156" s="271">
        <v>0</v>
      </c>
      <c r="L156" s="271">
        <v>0</v>
      </c>
      <c r="M156" s="384">
        <v>0.83574002301450379</v>
      </c>
      <c r="N156" s="1646"/>
      <c r="O156" s="61"/>
      <c r="P156" s="61"/>
      <c r="Q156" s="61"/>
      <c r="R156" s="61"/>
      <c r="S156" s="61"/>
    </row>
    <row r="157" spans="1:19" ht="18.399999999999999" customHeight="1">
      <c r="A157" s="68" t="s">
        <v>112</v>
      </c>
      <c r="B157" s="69" t="s">
        <v>47</v>
      </c>
      <c r="C157" s="70" t="s">
        <v>113</v>
      </c>
      <c r="D157" s="80" t="s">
        <v>41</v>
      </c>
      <c r="E157" s="72">
        <v>40348339</v>
      </c>
      <c r="F157" s="345">
        <v>1427601</v>
      </c>
      <c r="G157" s="345"/>
      <c r="H157" s="345">
        <v>7979665</v>
      </c>
      <c r="I157" s="345">
        <v>20091744</v>
      </c>
      <c r="J157" s="345">
        <v>10849329</v>
      </c>
      <c r="K157" s="345">
        <v>0</v>
      </c>
      <c r="L157" s="345">
        <v>0</v>
      </c>
      <c r="M157" s="346">
        <v>0</v>
      </c>
      <c r="N157" s="1646"/>
      <c r="O157" s="61"/>
      <c r="P157" s="61"/>
      <c r="Q157" s="61"/>
      <c r="R157" s="61"/>
      <c r="S157" s="61"/>
    </row>
    <row r="158" spans="1:19" ht="18.399999999999999" customHeight="1">
      <c r="A158" s="73"/>
      <c r="B158" s="69"/>
      <c r="C158" s="70" t="s">
        <v>4</v>
      </c>
      <c r="D158" s="79" t="s">
        <v>42</v>
      </c>
      <c r="E158" s="72">
        <v>41890408.041939996</v>
      </c>
      <c r="F158" s="72">
        <v>1592228.375</v>
      </c>
      <c r="G158" s="72"/>
      <c r="H158" s="72">
        <v>7795662.8193200007</v>
      </c>
      <c r="I158" s="72">
        <v>19691000.134619996</v>
      </c>
      <c r="J158" s="72">
        <v>12811516.713</v>
      </c>
      <c r="K158" s="72">
        <v>0</v>
      </c>
      <c r="L158" s="72">
        <v>0</v>
      </c>
      <c r="M158" s="382">
        <v>0</v>
      </c>
      <c r="N158" s="1646"/>
      <c r="O158" s="61"/>
      <c r="P158" s="61"/>
      <c r="Q158" s="61"/>
      <c r="R158" s="61"/>
      <c r="S158" s="61"/>
    </row>
    <row r="159" spans="1:19" ht="18.399999999999999" customHeight="1">
      <c r="A159" s="73"/>
      <c r="B159" s="69"/>
      <c r="C159" s="70" t="s">
        <v>4</v>
      </c>
      <c r="D159" s="79" t="s">
        <v>43</v>
      </c>
      <c r="E159" s="72">
        <v>41852865.263949998</v>
      </c>
      <c r="F159" s="72">
        <v>1591222.5512800002</v>
      </c>
      <c r="G159" s="72"/>
      <c r="H159" s="72">
        <v>7794235.2538300008</v>
      </c>
      <c r="I159" s="72">
        <v>19669325.404399995</v>
      </c>
      <c r="J159" s="72">
        <v>12798082.054440005</v>
      </c>
      <c r="K159" s="72">
        <v>0</v>
      </c>
      <c r="L159" s="72">
        <v>0</v>
      </c>
      <c r="M159" s="382">
        <v>0</v>
      </c>
      <c r="N159" s="61"/>
      <c r="O159" s="61"/>
      <c r="P159" s="61"/>
      <c r="Q159" s="61"/>
      <c r="R159" s="61"/>
      <c r="S159" s="61"/>
    </row>
    <row r="160" spans="1:19" ht="18.399999999999999" customHeight="1">
      <c r="A160" s="73"/>
      <c r="B160" s="69"/>
      <c r="C160" s="70" t="s">
        <v>4</v>
      </c>
      <c r="D160" s="79" t="s">
        <v>44</v>
      </c>
      <c r="E160" s="270">
        <v>1.0372865031064169</v>
      </c>
      <c r="F160" s="270">
        <v>1.1146129424678186</v>
      </c>
      <c r="G160" s="270"/>
      <c r="H160" s="270">
        <v>0.97676221418192377</v>
      </c>
      <c r="I160" s="270">
        <v>0.97897551374335623</v>
      </c>
      <c r="J160" s="270">
        <v>1.1796196847233598</v>
      </c>
      <c r="K160" s="270">
        <v>0</v>
      </c>
      <c r="L160" s="270">
        <v>0</v>
      </c>
      <c r="M160" s="1314">
        <v>0</v>
      </c>
      <c r="N160" s="61"/>
      <c r="O160" s="61"/>
      <c r="P160" s="61"/>
      <c r="Q160" s="61"/>
      <c r="R160" s="61"/>
      <c r="S160" s="61"/>
    </row>
    <row r="161" spans="1:19" ht="18.399999999999999" customHeight="1">
      <c r="A161" s="75"/>
      <c r="B161" s="76"/>
      <c r="C161" s="77" t="s">
        <v>4</v>
      </c>
      <c r="D161" s="81" t="s">
        <v>45</v>
      </c>
      <c r="E161" s="271">
        <v>0.99910378581291426</v>
      </c>
      <c r="F161" s="271">
        <v>0.99936829180047759</v>
      </c>
      <c r="G161" s="271"/>
      <c r="H161" s="271">
        <v>0.9998168769579846</v>
      </c>
      <c r="I161" s="271">
        <v>0.99889925701732674</v>
      </c>
      <c r="J161" s="271">
        <v>0.99895136080598779</v>
      </c>
      <c r="K161" s="271">
        <v>0</v>
      </c>
      <c r="L161" s="271">
        <v>0</v>
      </c>
      <c r="M161" s="1315">
        <v>0</v>
      </c>
      <c r="N161" s="61"/>
      <c r="O161" s="61"/>
      <c r="P161" s="61"/>
      <c r="Q161" s="61"/>
      <c r="R161" s="61"/>
      <c r="S161" s="61"/>
    </row>
    <row r="162" spans="1:19" ht="18.399999999999999" customHeight="1">
      <c r="A162" s="68" t="s">
        <v>114</v>
      </c>
      <c r="B162" s="69" t="s">
        <v>47</v>
      </c>
      <c r="C162" s="70" t="s">
        <v>115</v>
      </c>
      <c r="D162" s="79" t="s">
        <v>41</v>
      </c>
      <c r="E162" s="72">
        <v>451586</v>
      </c>
      <c r="F162" s="345">
        <v>41496</v>
      </c>
      <c r="G162" s="345"/>
      <c r="H162" s="345">
        <v>15119</v>
      </c>
      <c r="I162" s="345">
        <v>356784</v>
      </c>
      <c r="J162" s="345">
        <v>2005</v>
      </c>
      <c r="K162" s="345">
        <v>0</v>
      </c>
      <c r="L162" s="345">
        <v>0</v>
      </c>
      <c r="M162" s="346">
        <v>36182</v>
      </c>
      <c r="N162" s="1646"/>
      <c r="O162" s="61"/>
      <c r="P162" s="61"/>
      <c r="Q162" s="61"/>
      <c r="R162" s="61"/>
      <c r="S162" s="61"/>
    </row>
    <row r="163" spans="1:19" ht="18.399999999999999" customHeight="1">
      <c r="A163" s="73"/>
      <c r="B163" s="69"/>
      <c r="C163" s="70" t="s">
        <v>4</v>
      </c>
      <c r="D163" s="79" t="s">
        <v>42</v>
      </c>
      <c r="E163" s="72">
        <v>542365.64199999999</v>
      </c>
      <c r="F163" s="72">
        <v>110888.29015</v>
      </c>
      <c r="G163" s="72"/>
      <c r="H163" s="72">
        <v>13898.252</v>
      </c>
      <c r="I163" s="72">
        <v>359510.98385000002</v>
      </c>
      <c r="J163" s="72">
        <v>20898.447</v>
      </c>
      <c r="K163" s="72">
        <v>0</v>
      </c>
      <c r="L163" s="72">
        <v>0</v>
      </c>
      <c r="M163" s="382">
        <v>37169.669000000002</v>
      </c>
      <c r="N163" s="61"/>
      <c r="O163" s="61"/>
      <c r="P163" s="61"/>
      <c r="Q163" s="61"/>
      <c r="R163" s="61"/>
      <c r="S163" s="61"/>
    </row>
    <row r="164" spans="1:19" ht="18.399999999999999" customHeight="1">
      <c r="A164" s="73"/>
      <c r="B164" s="69"/>
      <c r="C164" s="70" t="s">
        <v>4</v>
      </c>
      <c r="D164" s="79" t="s">
        <v>43</v>
      </c>
      <c r="E164" s="72">
        <v>501792.95411999989</v>
      </c>
      <c r="F164" s="72">
        <v>84989.018399999986</v>
      </c>
      <c r="G164" s="72"/>
      <c r="H164" s="72">
        <v>12991.737220000001</v>
      </c>
      <c r="I164" s="72">
        <v>350246.58552999987</v>
      </c>
      <c r="J164" s="72">
        <v>20810.634129999999</v>
      </c>
      <c r="K164" s="72">
        <v>0</v>
      </c>
      <c r="L164" s="72">
        <v>0</v>
      </c>
      <c r="M164" s="382">
        <v>32754.978839999992</v>
      </c>
      <c r="N164" s="61"/>
      <c r="O164" s="61"/>
      <c r="P164" s="61"/>
      <c r="Q164" s="61"/>
      <c r="R164" s="61"/>
      <c r="S164" s="61"/>
    </row>
    <row r="165" spans="1:19" ht="18.399999999999999" customHeight="1">
      <c r="A165" s="73"/>
      <c r="B165" s="69"/>
      <c r="C165" s="70" t="s">
        <v>4</v>
      </c>
      <c r="D165" s="79" t="s">
        <v>44</v>
      </c>
      <c r="E165" s="270">
        <v>1.1111791643673627</v>
      </c>
      <c r="F165" s="270">
        <v>2.0481255639097742</v>
      </c>
      <c r="G165" s="270"/>
      <c r="H165" s="270">
        <v>0.85929871155499704</v>
      </c>
      <c r="I165" s="270">
        <v>0.9816768283611369</v>
      </c>
      <c r="J165" s="1313" t="s">
        <v>945</v>
      </c>
      <c r="K165" s="270">
        <v>0</v>
      </c>
      <c r="L165" s="270">
        <v>0</v>
      </c>
      <c r="M165" s="383">
        <v>0.90528381073461917</v>
      </c>
      <c r="N165" s="61"/>
      <c r="O165" s="61"/>
      <c r="P165" s="61"/>
      <c r="Q165" s="61"/>
      <c r="R165" s="61"/>
      <c r="S165" s="61"/>
    </row>
    <row r="166" spans="1:19" ht="18.399999999999999" customHeight="1">
      <c r="A166" s="75"/>
      <c r="B166" s="76"/>
      <c r="C166" s="77" t="s">
        <v>4</v>
      </c>
      <c r="D166" s="78" t="s">
        <v>45</v>
      </c>
      <c r="E166" s="385">
        <v>0.92519310823158651</v>
      </c>
      <c r="F166" s="271">
        <v>0.76643817201107767</v>
      </c>
      <c r="G166" s="271"/>
      <c r="H166" s="271">
        <v>0.93477490694513243</v>
      </c>
      <c r="I166" s="271">
        <v>0.97423055557082627</v>
      </c>
      <c r="J166" s="271">
        <v>0.99579811504653903</v>
      </c>
      <c r="K166" s="271">
        <v>0</v>
      </c>
      <c r="L166" s="271">
        <v>0</v>
      </c>
      <c r="M166" s="384">
        <v>0.88122869321219921</v>
      </c>
      <c r="N166" s="61"/>
      <c r="O166" s="61"/>
      <c r="P166" s="61"/>
      <c r="Q166" s="61"/>
      <c r="R166" s="61"/>
      <c r="S166" s="61"/>
    </row>
    <row r="167" spans="1:19" ht="18.399999999999999" customHeight="1">
      <c r="A167" s="68" t="s">
        <v>116</v>
      </c>
      <c r="B167" s="69" t="s">
        <v>47</v>
      </c>
      <c r="C167" s="70" t="s">
        <v>117</v>
      </c>
      <c r="D167" s="71" t="s">
        <v>41</v>
      </c>
      <c r="E167" s="72">
        <v>395327</v>
      </c>
      <c r="F167" s="345">
        <v>0</v>
      </c>
      <c r="G167" s="345"/>
      <c r="H167" s="345">
        <v>2182</v>
      </c>
      <c r="I167" s="345">
        <v>339284</v>
      </c>
      <c r="J167" s="345">
        <v>7962</v>
      </c>
      <c r="K167" s="345">
        <v>0</v>
      </c>
      <c r="L167" s="345">
        <v>0</v>
      </c>
      <c r="M167" s="346">
        <v>45899</v>
      </c>
      <c r="N167" s="61"/>
      <c r="O167" s="61"/>
      <c r="P167" s="61"/>
      <c r="Q167" s="61"/>
      <c r="R167" s="61"/>
      <c r="S167" s="61"/>
    </row>
    <row r="168" spans="1:19" ht="18.399999999999999" customHeight="1">
      <c r="A168" s="73"/>
      <c r="B168" s="69"/>
      <c r="C168" s="70" t="s">
        <v>4</v>
      </c>
      <c r="D168" s="79" t="s">
        <v>42</v>
      </c>
      <c r="E168" s="72">
        <v>394052.78093000001</v>
      </c>
      <c r="F168" s="72">
        <v>0</v>
      </c>
      <c r="G168" s="72"/>
      <c r="H168" s="72">
        <v>2507.797</v>
      </c>
      <c r="I168" s="72">
        <v>337639.10125000001</v>
      </c>
      <c r="J168" s="72">
        <v>7170.7016800000001</v>
      </c>
      <c r="K168" s="72">
        <v>0</v>
      </c>
      <c r="L168" s="72">
        <v>0</v>
      </c>
      <c r="M168" s="382">
        <v>46735.180999999997</v>
      </c>
      <c r="N168" s="61"/>
      <c r="O168" s="61"/>
      <c r="P168" s="61"/>
      <c r="Q168" s="61"/>
      <c r="R168" s="61"/>
      <c r="S168" s="61"/>
    </row>
    <row r="169" spans="1:19" ht="18.399999999999999" customHeight="1">
      <c r="A169" s="73"/>
      <c r="B169" s="69"/>
      <c r="C169" s="70" t="s">
        <v>4</v>
      </c>
      <c r="D169" s="79" t="s">
        <v>43</v>
      </c>
      <c r="E169" s="72">
        <v>380938.36836000002</v>
      </c>
      <c r="F169" s="72">
        <v>0</v>
      </c>
      <c r="G169" s="72"/>
      <c r="H169" s="72">
        <v>2474.7947899999995</v>
      </c>
      <c r="I169" s="72">
        <v>333815.27477999998</v>
      </c>
      <c r="J169" s="72">
        <v>7073.6320800000012</v>
      </c>
      <c r="K169" s="72">
        <v>0</v>
      </c>
      <c r="L169" s="72">
        <v>0</v>
      </c>
      <c r="M169" s="382">
        <v>37574.666709999998</v>
      </c>
      <c r="N169" s="61"/>
      <c r="O169" s="61"/>
      <c r="P169" s="61"/>
      <c r="Q169" s="61"/>
      <c r="R169" s="61"/>
      <c r="S169" s="61"/>
    </row>
    <row r="170" spans="1:19" ht="18.399999999999999" customHeight="1">
      <c r="A170" s="73"/>
      <c r="B170" s="69"/>
      <c r="C170" s="70" t="s">
        <v>4</v>
      </c>
      <c r="D170" s="79" t="s">
        <v>44</v>
      </c>
      <c r="E170" s="270">
        <v>0.96360321546466599</v>
      </c>
      <c r="F170" s="270">
        <v>0</v>
      </c>
      <c r="G170" s="270"/>
      <c r="H170" s="270">
        <v>1.1341864298808431</v>
      </c>
      <c r="I170" s="270">
        <v>0.98388157054267211</v>
      </c>
      <c r="J170" s="270">
        <v>0.88842402411454424</v>
      </c>
      <c r="K170" s="270">
        <v>0</v>
      </c>
      <c r="L170" s="270">
        <v>0</v>
      </c>
      <c r="M170" s="383">
        <v>0.81863802501143812</v>
      </c>
      <c r="N170" s="61"/>
      <c r="O170" s="61"/>
      <c r="P170" s="61"/>
      <c r="Q170" s="61"/>
      <c r="R170" s="61"/>
      <c r="S170" s="61"/>
    </row>
    <row r="171" spans="1:19" ht="18.399999999999999" customHeight="1">
      <c r="A171" s="75"/>
      <c r="B171" s="76"/>
      <c r="C171" s="77" t="s">
        <v>4</v>
      </c>
      <c r="D171" s="81" t="s">
        <v>45</v>
      </c>
      <c r="E171" s="271">
        <v>0.9667191472699449</v>
      </c>
      <c r="F171" s="271">
        <v>0</v>
      </c>
      <c r="G171" s="271"/>
      <c r="H171" s="271">
        <v>0.98684015891238386</v>
      </c>
      <c r="I171" s="271">
        <v>0.98867481149000946</v>
      </c>
      <c r="J171" s="271">
        <v>0.98646302630735028</v>
      </c>
      <c r="K171" s="271">
        <v>0</v>
      </c>
      <c r="L171" s="271">
        <v>0</v>
      </c>
      <c r="M171" s="384">
        <v>0.80399103857113552</v>
      </c>
      <c r="N171" s="61"/>
      <c r="O171" s="61"/>
      <c r="P171" s="61"/>
      <c r="Q171" s="61"/>
      <c r="R171" s="61"/>
      <c r="S171" s="61"/>
    </row>
    <row r="172" spans="1:19" ht="18.399999999999999" customHeight="1">
      <c r="A172" s="68" t="s">
        <v>118</v>
      </c>
      <c r="B172" s="69" t="s">
        <v>47</v>
      </c>
      <c r="C172" s="70" t="s">
        <v>119</v>
      </c>
      <c r="D172" s="79" t="s">
        <v>41</v>
      </c>
      <c r="E172" s="72">
        <v>885031</v>
      </c>
      <c r="F172" s="345">
        <v>454719</v>
      </c>
      <c r="G172" s="345"/>
      <c r="H172" s="345">
        <v>6640</v>
      </c>
      <c r="I172" s="345">
        <v>359878</v>
      </c>
      <c r="J172" s="345">
        <v>13561</v>
      </c>
      <c r="K172" s="345">
        <v>0</v>
      </c>
      <c r="L172" s="345">
        <v>0</v>
      </c>
      <c r="M172" s="346">
        <v>50233</v>
      </c>
      <c r="N172" s="61"/>
      <c r="O172" s="61"/>
      <c r="P172" s="61"/>
      <c r="Q172" s="61"/>
      <c r="R172" s="61"/>
      <c r="S172" s="61"/>
    </row>
    <row r="173" spans="1:19" ht="18.399999999999999" customHeight="1">
      <c r="A173" s="73"/>
      <c r="B173" s="69"/>
      <c r="C173" s="70" t="s">
        <v>4</v>
      </c>
      <c r="D173" s="79" t="s">
        <v>42</v>
      </c>
      <c r="E173" s="72">
        <v>1337753.9909999999</v>
      </c>
      <c r="F173" s="72">
        <v>863914.2</v>
      </c>
      <c r="G173" s="72"/>
      <c r="H173" s="72">
        <v>6064.3649999999998</v>
      </c>
      <c r="I173" s="72">
        <v>388159.17200000002</v>
      </c>
      <c r="J173" s="72">
        <v>29742.179</v>
      </c>
      <c r="K173" s="72">
        <v>0</v>
      </c>
      <c r="L173" s="72">
        <v>0</v>
      </c>
      <c r="M173" s="382">
        <v>49874.074999999997</v>
      </c>
      <c r="N173" s="61"/>
      <c r="O173" s="61"/>
      <c r="P173" s="61"/>
      <c r="Q173" s="61"/>
      <c r="R173" s="61"/>
      <c r="S173" s="61"/>
    </row>
    <row r="174" spans="1:19" ht="18.399999999999999" customHeight="1">
      <c r="A174" s="73"/>
      <c r="B174" s="69"/>
      <c r="C174" s="70" t="s">
        <v>4</v>
      </c>
      <c r="D174" s="79" t="s">
        <v>43</v>
      </c>
      <c r="E174" s="72">
        <v>1208004.3741699995</v>
      </c>
      <c r="F174" s="72">
        <v>748783.6617099999</v>
      </c>
      <c r="G174" s="72"/>
      <c r="H174" s="72">
        <v>6000.1473100000003</v>
      </c>
      <c r="I174" s="72">
        <v>385635.89966999966</v>
      </c>
      <c r="J174" s="72">
        <v>28331.586389999997</v>
      </c>
      <c r="K174" s="72">
        <v>0</v>
      </c>
      <c r="L174" s="72">
        <v>0</v>
      </c>
      <c r="M174" s="382">
        <v>39253.079089999999</v>
      </c>
      <c r="N174" s="61"/>
      <c r="O174" s="61"/>
      <c r="P174" s="61"/>
      <c r="Q174" s="61"/>
      <c r="R174" s="61"/>
      <c r="S174" s="61"/>
    </row>
    <row r="175" spans="1:19" ht="18.399999999999999" customHeight="1">
      <c r="A175" s="73"/>
      <c r="B175" s="69"/>
      <c r="C175" s="70" t="s">
        <v>4</v>
      </c>
      <c r="D175" s="79" t="s">
        <v>44</v>
      </c>
      <c r="E175" s="270">
        <v>1.3649288829091857</v>
      </c>
      <c r="F175" s="270">
        <v>1.6466953474783326</v>
      </c>
      <c r="G175" s="270"/>
      <c r="H175" s="270">
        <v>0.90363664307228919</v>
      </c>
      <c r="I175" s="270">
        <v>1.0715739769310701</v>
      </c>
      <c r="J175" s="270">
        <v>2.0891959582626649</v>
      </c>
      <c r="K175" s="270">
        <v>0</v>
      </c>
      <c r="L175" s="270">
        <v>0</v>
      </c>
      <c r="M175" s="383">
        <v>0.7814201638365218</v>
      </c>
      <c r="N175" s="61"/>
      <c r="O175" s="61"/>
      <c r="P175" s="61"/>
      <c r="Q175" s="61"/>
      <c r="R175" s="61"/>
      <c r="S175" s="61"/>
    </row>
    <row r="176" spans="1:19" ht="18.399999999999999" customHeight="1">
      <c r="A176" s="75"/>
      <c r="B176" s="76"/>
      <c r="C176" s="77" t="s">
        <v>4</v>
      </c>
      <c r="D176" s="81" t="s">
        <v>45</v>
      </c>
      <c r="E176" s="271">
        <v>0.90300935919241043</v>
      </c>
      <c r="F176" s="271">
        <v>0.86673382809311383</v>
      </c>
      <c r="G176" s="271"/>
      <c r="H176" s="271">
        <v>0.98941064893026731</v>
      </c>
      <c r="I176" s="271">
        <v>0.99349938759143797</v>
      </c>
      <c r="J176" s="271">
        <v>0.95257265414211911</v>
      </c>
      <c r="K176" s="271">
        <v>0</v>
      </c>
      <c r="L176" s="271">
        <v>0</v>
      </c>
      <c r="M176" s="384">
        <v>0.78704375148812289</v>
      </c>
      <c r="N176" s="61"/>
      <c r="O176" s="61"/>
      <c r="P176" s="61"/>
      <c r="Q176" s="61"/>
      <c r="R176" s="61"/>
      <c r="S176" s="61"/>
    </row>
    <row r="177" spans="1:19" ht="18.399999999999999" customHeight="1">
      <c r="A177" s="68" t="s">
        <v>120</v>
      </c>
      <c r="B177" s="69" t="s">
        <v>47</v>
      </c>
      <c r="C177" s="70" t="s">
        <v>121</v>
      </c>
      <c r="D177" s="79" t="s">
        <v>41</v>
      </c>
      <c r="E177" s="72">
        <v>3393614</v>
      </c>
      <c r="F177" s="345">
        <v>1884116</v>
      </c>
      <c r="G177" s="345"/>
      <c r="H177" s="345">
        <v>41</v>
      </c>
      <c r="I177" s="345">
        <v>16155</v>
      </c>
      <c r="J177" s="345">
        <v>156204</v>
      </c>
      <c r="K177" s="345">
        <v>0</v>
      </c>
      <c r="L177" s="345">
        <v>0</v>
      </c>
      <c r="M177" s="346">
        <v>1337098</v>
      </c>
      <c r="N177" s="61"/>
      <c r="O177" s="61"/>
      <c r="P177" s="61"/>
      <c r="Q177" s="61"/>
      <c r="R177" s="61"/>
      <c r="S177" s="61"/>
    </row>
    <row r="178" spans="1:19" ht="18.399999999999999" customHeight="1">
      <c r="A178" s="73"/>
      <c r="B178" s="69"/>
      <c r="C178" s="70" t="s">
        <v>4</v>
      </c>
      <c r="D178" s="79" t="s">
        <v>42</v>
      </c>
      <c r="E178" s="72">
        <v>6711621.2019999996</v>
      </c>
      <c r="F178" s="72">
        <v>4125820.8</v>
      </c>
      <c r="G178" s="72"/>
      <c r="H178" s="72">
        <v>77</v>
      </c>
      <c r="I178" s="72">
        <v>16377.201999999999</v>
      </c>
      <c r="J178" s="72">
        <v>156639.20000000001</v>
      </c>
      <c r="K178" s="72">
        <v>0</v>
      </c>
      <c r="L178" s="72">
        <v>0</v>
      </c>
      <c r="M178" s="382">
        <v>2412707</v>
      </c>
      <c r="N178" s="61"/>
      <c r="O178" s="61"/>
      <c r="P178" s="61"/>
      <c r="Q178" s="61"/>
      <c r="R178" s="61"/>
      <c r="S178" s="61"/>
    </row>
    <row r="179" spans="1:19" ht="18.399999999999999" customHeight="1">
      <c r="A179" s="73"/>
      <c r="B179" s="69"/>
      <c r="C179" s="70" t="s">
        <v>4</v>
      </c>
      <c r="D179" s="79" t="s">
        <v>43</v>
      </c>
      <c r="E179" s="72">
        <v>6615206.5240200013</v>
      </c>
      <c r="F179" s="72">
        <v>4059890.0931700002</v>
      </c>
      <c r="G179" s="72"/>
      <c r="H179" s="72">
        <v>62.750500000000002</v>
      </c>
      <c r="I179" s="72">
        <v>14853.738020000003</v>
      </c>
      <c r="J179" s="72">
        <v>139476.29493999999</v>
      </c>
      <c r="K179" s="72">
        <v>0</v>
      </c>
      <c r="L179" s="72">
        <v>0</v>
      </c>
      <c r="M179" s="382">
        <v>2400923.6473900001</v>
      </c>
      <c r="N179" s="61"/>
      <c r="O179" s="61"/>
      <c r="P179" s="61"/>
      <c r="Q179" s="61"/>
      <c r="R179" s="61"/>
      <c r="S179" s="61"/>
    </row>
    <row r="180" spans="1:19" ht="18.399999999999999" customHeight="1">
      <c r="A180" s="73"/>
      <c r="B180" s="69"/>
      <c r="C180" s="70" t="s">
        <v>4</v>
      </c>
      <c r="D180" s="79" t="s">
        <v>44</v>
      </c>
      <c r="E180" s="270">
        <v>1.9493102409466725</v>
      </c>
      <c r="F180" s="270">
        <v>2.1547983739695433</v>
      </c>
      <c r="G180" s="270"/>
      <c r="H180" s="270">
        <v>1.5305</v>
      </c>
      <c r="I180" s="270">
        <v>0.91945144042092242</v>
      </c>
      <c r="J180" s="270">
        <v>0.89291116066169873</v>
      </c>
      <c r="K180" s="270">
        <v>0</v>
      </c>
      <c r="L180" s="270">
        <v>0</v>
      </c>
      <c r="M180" s="383">
        <v>1.7956227945819978</v>
      </c>
      <c r="N180" s="61"/>
      <c r="O180" s="61"/>
      <c r="P180" s="61"/>
      <c r="Q180" s="61"/>
      <c r="R180" s="61"/>
      <c r="S180" s="61"/>
    </row>
    <row r="181" spans="1:19" ht="18.399999999999999" customHeight="1">
      <c r="A181" s="75"/>
      <c r="B181" s="76"/>
      <c r="C181" s="77" t="s">
        <v>4</v>
      </c>
      <c r="D181" s="81" t="s">
        <v>45</v>
      </c>
      <c r="E181" s="271">
        <v>0.98563466633795305</v>
      </c>
      <c r="F181" s="271">
        <v>0.98401997807805919</v>
      </c>
      <c r="G181" s="271"/>
      <c r="H181" s="271">
        <v>0.81494155844155847</v>
      </c>
      <c r="I181" s="271">
        <v>0.90697654092561131</v>
      </c>
      <c r="J181" s="271">
        <v>0.89043033250935899</v>
      </c>
      <c r="K181" s="271">
        <v>0</v>
      </c>
      <c r="L181" s="271">
        <v>0</v>
      </c>
      <c r="M181" s="384">
        <v>0.99511612781411085</v>
      </c>
      <c r="N181" s="61"/>
      <c r="O181" s="61"/>
      <c r="P181" s="61"/>
      <c r="Q181" s="61"/>
      <c r="R181" s="61"/>
      <c r="S181" s="61"/>
    </row>
    <row r="182" spans="1:19" ht="18.399999999999999" customHeight="1">
      <c r="A182" s="68" t="s">
        <v>122</v>
      </c>
      <c r="B182" s="69" t="s">
        <v>47</v>
      </c>
      <c r="C182" s="70" t="s">
        <v>123</v>
      </c>
      <c r="D182" s="79" t="s">
        <v>41</v>
      </c>
      <c r="E182" s="72">
        <v>1910435</v>
      </c>
      <c r="F182" s="345">
        <v>580</v>
      </c>
      <c r="G182" s="345"/>
      <c r="H182" s="345">
        <v>600</v>
      </c>
      <c r="I182" s="345">
        <v>34274</v>
      </c>
      <c r="J182" s="345">
        <v>1489</v>
      </c>
      <c r="K182" s="345">
        <v>0</v>
      </c>
      <c r="L182" s="345">
        <v>0</v>
      </c>
      <c r="M182" s="346">
        <v>1873492</v>
      </c>
      <c r="N182" s="61"/>
      <c r="O182" s="61"/>
      <c r="P182" s="61"/>
      <c r="Q182" s="61"/>
      <c r="R182" s="61"/>
      <c r="S182" s="61"/>
    </row>
    <row r="183" spans="1:19" ht="18.399999999999999" customHeight="1">
      <c r="A183" s="73"/>
      <c r="B183" s="69"/>
      <c r="C183" s="70" t="s">
        <v>4</v>
      </c>
      <c r="D183" s="79" t="s">
        <v>42</v>
      </c>
      <c r="E183" s="72">
        <v>2120444.6719999998</v>
      </c>
      <c r="F183" s="72">
        <v>91609.782000000007</v>
      </c>
      <c r="G183" s="72"/>
      <c r="H183" s="72">
        <v>807.7</v>
      </c>
      <c r="I183" s="72">
        <v>37794.396999999997</v>
      </c>
      <c r="J183" s="72">
        <v>2707.6</v>
      </c>
      <c r="K183" s="72">
        <v>0</v>
      </c>
      <c r="L183" s="72">
        <v>0</v>
      </c>
      <c r="M183" s="382">
        <v>1987525.193</v>
      </c>
      <c r="N183" s="61"/>
      <c r="O183" s="61"/>
      <c r="P183" s="61"/>
      <c r="Q183" s="61"/>
      <c r="R183" s="61"/>
      <c r="S183" s="61"/>
    </row>
    <row r="184" spans="1:19" ht="18.399999999999999" customHeight="1">
      <c r="A184" s="73"/>
      <c r="B184" s="69"/>
      <c r="C184" s="70" t="s">
        <v>4</v>
      </c>
      <c r="D184" s="79" t="s">
        <v>43</v>
      </c>
      <c r="E184" s="72">
        <v>1868314.4366199996</v>
      </c>
      <c r="F184" s="72">
        <v>88643.083299999998</v>
      </c>
      <c r="G184" s="72"/>
      <c r="H184" s="72">
        <v>776.38558999999998</v>
      </c>
      <c r="I184" s="72">
        <v>36146.201990000001</v>
      </c>
      <c r="J184" s="72">
        <v>2678.0680400000001</v>
      </c>
      <c r="K184" s="72">
        <v>0</v>
      </c>
      <c r="L184" s="72">
        <v>0</v>
      </c>
      <c r="M184" s="382">
        <v>1740070.6976999997</v>
      </c>
      <c r="N184" s="61"/>
      <c r="O184" s="61"/>
      <c r="P184" s="61"/>
      <c r="Q184" s="61"/>
      <c r="R184" s="61"/>
      <c r="S184" s="61"/>
    </row>
    <row r="185" spans="1:19" ht="18.399999999999999" customHeight="1">
      <c r="A185" s="73"/>
      <c r="B185" s="69"/>
      <c r="C185" s="70" t="s">
        <v>4</v>
      </c>
      <c r="D185" s="79" t="s">
        <v>44</v>
      </c>
      <c r="E185" s="270">
        <v>0.97795237033450477</v>
      </c>
      <c r="F185" s="1313" t="s">
        <v>945</v>
      </c>
      <c r="G185" s="270"/>
      <c r="H185" s="270">
        <v>1.2939759833333333</v>
      </c>
      <c r="I185" s="270">
        <v>1.0546245547645445</v>
      </c>
      <c r="J185" s="270">
        <v>1.7985681934184017</v>
      </c>
      <c r="K185" s="270">
        <v>0</v>
      </c>
      <c r="L185" s="270">
        <v>0</v>
      </c>
      <c r="M185" s="383">
        <v>0.92878469601151203</v>
      </c>
      <c r="N185" s="61"/>
      <c r="O185" s="61"/>
      <c r="P185" s="61"/>
      <c r="Q185" s="61"/>
      <c r="R185" s="61"/>
      <c r="S185" s="61"/>
    </row>
    <row r="186" spans="1:19" ht="18.399999999999999" customHeight="1">
      <c r="A186" s="75"/>
      <c r="B186" s="76"/>
      <c r="C186" s="77" t="s">
        <v>4</v>
      </c>
      <c r="D186" s="81" t="s">
        <v>45</v>
      </c>
      <c r="E186" s="271">
        <v>0.88109558400210863</v>
      </c>
      <c r="F186" s="271">
        <v>0.9676159179158399</v>
      </c>
      <c r="G186" s="271"/>
      <c r="H186" s="271">
        <v>0.96123014733193013</v>
      </c>
      <c r="I186" s="271">
        <v>0.95639049327867309</v>
      </c>
      <c r="J186" s="271">
        <v>0.98909293839562717</v>
      </c>
      <c r="K186" s="271">
        <v>0</v>
      </c>
      <c r="L186" s="271">
        <v>0</v>
      </c>
      <c r="M186" s="384">
        <v>0.8754961717358215</v>
      </c>
      <c r="N186" s="61"/>
      <c r="O186" s="61"/>
      <c r="P186" s="61"/>
      <c r="Q186" s="61"/>
      <c r="R186" s="61"/>
      <c r="S186" s="61"/>
    </row>
    <row r="187" spans="1:19" ht="18.399999999999999" customHeight="1">
      <c r="A187" s="68" t="s">
        <v>125</v>
      </c>
      <c r="B187" s="69" t="s">
        <v>47</v>
      </c>
      <c r="C187" s="70" t="s">
        <v>126</v>
      </c>
      <c r="D187" s="79" t="s">
        <v>41</v>
      </c>
      <c r="E187" s="72">
        <v>39471</v>
      </c>
      <c r="F187" s="345">
        <v>0</v>
      </c>
      <c r="G187" s="345"/>
      <c r="H187" s="345">
        <v>81</v>
      </c>
      <c r="I187" s="345">
        <v>32253</v>
      </c>
      <c r="J187" s="345">
        <v>7032</v>
      </c>
      <c r="K187" s="345">
        <v>0</v>
      </c>
      <c r="L187" s="345">
        <v>0</v>
      </c>
      <c r="M187" s="346">
        <v>105</v>
      </c>
      <c r="N187" s="61"/>
      <c r="O187" s="61"/>
      <c r="P187" s="61"/>
      <c r="Q187" s="61"/>
      <c r="R187" s="61"/>
      <c r="S187" s="61"/>
    </row>
    <row r="188" spans="1:19" ht="18.399999999999999" customHeight="1">
      <c r="A188" s="73"/>
      <c r="B188" s="69"/>
      <c r="C188" s="70" t="s">
        <v>4</v>
      </c>
      <c r="D188" s="79" t="s">
        <v>42</v>
      </c>
      <c r="E188" s="72">
        <v>41598.381000000001</v>
      </c>
      <c r="F188" s="72">
        <v>0</v>
      </c>
      <c r="G188" s="72"/>
      <c r="H188" s="72">
        <v>78</v>
      </c>
      <c r="I188" s="72">
        <v>33818.381000000001</v>
      </c>
      <c r="J188" s="72">
        <v>7541</v>
      </c>
      <c r="K188" s="72">
        <v>0</v>
      </c>
      <c r="L188" s="72">
        <v>0</v>
      </c>
      <c r="M188" s="382">
        <v>161</v>
      </c>
      <c r="N188" s="61"/>
      <c r="O188" s="61"/>
      <c r="P188" s="61"/>
      <c r="Q188" s="61"/>
      <c r="R188" s="61"/>
      <c r="S188" s="61"/>
    </row>
    <row r="189" spans="1:19" ht="18.399999999999999" customHeight="1">
      <c r="A189" s="73"/>
      <c r="B189" s="69"/>
      <c r="C189" s="70" t="s">
        <v>4</v>
      </c>
      <c r="D189" s="79" t="s">
        <v>43</v>
      </c>
      <c r="E189" s="72">
        <v>40476.773160000004</v>
      </c>
      <c r="F189" s="72">
        <v>0</v>
      </c>
      <c r="G189" s="72"/>
      <c r="H189" s="72">
        <v>73.241280000000003</v>
      </c>
      <c r="I189" s="72">
        <v>32891.913050000003</v>
      </c>
      <c r="J189" s="72">
        <v>7483.1889000000001</v>
      </c>
      <c r="K189" s="72">
        <v>0</v>
      </c>
      <c r="L189" s="72">
        <v>0</v>
      </c>
      <c r="M189" s="382">
        <v>28.429929999999999</v>
      </c>
      <c r="N189" s="61"/>
      <c r="O189" s="61"/>
      <c r="P189" s="61"/>
      <c r="Q189" s="61"/>
      <c r="R189" s="61"/>
      <c r="S189" s="61"/>
    </row>
    <row r="190" spans="1:19" ht="18.399999999999999" customHeight="1">
      <c r="A190" s="73"/>
      <c r="B190" s="69"/>
      <c r="C190" s="70" t="s">
        <v>4</v>
      </c>
      <c r="D190" s="79" t="s">
        <v>44</v>
      </c>
      <c r="E190" s="270">
        <v>1.0254813194497228</v>
      </c>
      <c r="F190" s="270">
        <v>0</v>
      </c>
      <c r="G190" s="270"/>
      <c r="H190" s="270">
        <v>0.90421333333333342</v>
      </c>
      <c r="I190" s="270">
        <v>1.0198094146280967</v>
      </c>
      <c r="J190" s="270">
        <v>1.0641622440273037</v>
      </c>
      <c r="K190" s="270">
        <v>0</v>
      </c>
      <c r="L190" s="270">
        <v>0</v>
      </c>
      <c r="M190" s="383">
        <v>0.27076123809523811</v>
      </c>
      <c r="N190" s="61"/>
      <c r="O190" s="61"/>
      <c r="P190" s="61"/>
      <c r="Q190" s="61"/>
      <c r="R190" s="61"/>
      <c r="S190" s="61"/>
    </row>
    <row r="191" spans="1:19" ht="18.399999999999999" customHeight="1">
      <c r="A191" s="75"/>
      <c r="B191" s="76"/>
      <c r="C191" s="77" t="s">
        <v>4</v>
      </c>
      <c r="D191" s="81" t="s">
        <v>45</v>
      </c>
      <c r="E191" s="271">
        <v>0.97303722373233714</v>
      </c>
      <c r="F191" s="271">
        <v>0</v>
      </c>
      <c r="G191" s="271"/>
      <c r="H191" s="271">
        <v>0.9389907692307693</v>
      </c>
      <c r="I191" s="271">
        <v>0.97260460369170254</v>
      </c>
      <c r="J191" s="271">
        <v>0.99233376210051716</v>
      </c>
      <c r="K191" s="271">
        <v>0</v>
      </c>
      <c r="L191" s="271">
        <v>0</v>
      </c>
      <c r="M191" s="384">
        <v>0.17658341614906831</v>
      </c>
      <c r="N191" s="61"/>
      <c r="O191" s="61"/>
      <c r="P191" s="61"/>
      <c r="Q191" s="61"/>
      <c r="R191" s="61"/>
      <c r="S191" s="61"/>
    </row>
    <row r="192" spans="1:19" ht="18.399999999999999" customHeight="1">
      <c r="A192" s="68" t="s">
        <v>127</v>
      </c>
      <c r="B192" s="69" t="s">
        <v>47</v>
      </c>
      <c r="C192" s="70" t="s">
        <v>128</v>
      </c>
      <c r="D192" s="71" t="s">
        <v>41</v>
      </c>
      <c r="E192" s="72">
        <v>4914928</v>
      </c>
      <c r="F192" s="345">
        <v>71296</v>
      </c>
      <c r="G192" s="345"/>
      <c r="H192" s="345">
        <v>1584766</v>
      </c>
      <c r="I192" s="345">
        <v>3113388</v>
      </c>
      <c r="J192" s="345">
        <v>128672</v>
      </c>
      <c r="K192" s="345">
        <v>0</v>
      </c>
      <c r="L192" s="345">
        <v>0</v>
      </c>
      <c r="M192" s="346">
        <v>16806</v>
      </c>
      <c r="N192" s="61"/>
      <c r="O192" s="61"/>
      <c r="P192" s="61"/>
      <c r="Q192" s="61"/>
      <c r="R192" s="61"/>
      <c r="S192" s="61"/>
    </row>
    <row r="193" spans="1:19" ht="18.399999999999999" customHeight="1">
      <c r="A193" s="73"/>
      <c r="B193" s="69"/>
      <c r="C193" s="70" t="s">
        <v>4</v>
      </c>
      <c r="D193" s="79" t="s">
        <v>42</v>
      </c>
      <c r="E193" s="72">
        <v>5092894</v>
      </c>
      <c r="F193" s="72">
        <v>71296</v>
      </c>
      <c r="G193" s="72"/>
      <c r="H193" s="72">
        <v>1600234.8829999999</v>
      </c>
      <c r="I193" s="72">
        <v>3152711.611</v>
      </c>
      <c r="J193" s="72">
        <v>251437.50599999999</v>
      </c>
      <c r="K193" s="72">
        <v>0</v>
      </c>
      <c r="L193" s="72">
        <v>0</v>
      </c>
      <c r="M193" s="382">
        <v>17214</v>
      </c>
      <c r="N193" s="61"/>
      <c r="O193" s="61"/>
      <c r="P193" s="61"/>
      <c r="Q193" s="61"/>
      <c r="R193" s="61"/>
      <c r="S193" s="61"/>
    </row>
    <row r="194" spans="1:19" ht="18.399999999999999" customHeight="1">
      <c r="A194" s="73"/>
      <c r="B194" s="69"/>
      <c r="C194" s="70" t="s">
        <v>4</v>
      </c>
      <c r="D194" s="79" t="s">
        <v>43</v>
      </c>
      <c r="E194" s="72">
        <v>5073162.7990900008</v>
      </c>
      <c r="F194" s="72">
        <v>71296</v>
      </c>
      <c r="G194" s="72"/>
      <c r="H194" s="72">
        <v>1599660.8430199998</v>
      </c>
      <c r="I194" s="72">
        <v>3137631.4630600004</v>
      </c>
      <c r="J194" s="72">
        <v>251430.05223000003</v>
      </c>
      <c r="K194" s="72">
        <v>0</v>
      </c>
      <c r="L194" s="72">
        <v>0</v>
      </c>
      <c r="M194" s="382">
        <v>13144.440779999999</v>
      </c>
      <c r="N194" s="61"/>
      <c r="O194" s="61"/>
      <c r="P194" s="61"/>
      <c r="Q194" s="61"/>
      <c r="R194" s="61"/>
      <c r="S194" s="61"/>
    </row>
    <row r="195" spans="1:19" ht="18.399999999999999" customHeight="1">
      <c r="A195" s="73"/>
      <c r="B195" s="69"/>
      <c r="C195" s="70" t="s">
        <v>4</v>
      </c>
      <c r="D195" s="79" t="s">
        <v>44</v>
      </c>
      <c r="E195" s="270">
        <v>1.0321947338984419</v>
      </c>
      <c r="F195" s="270">
        <v>1</v>
      </c>
      <c r="G195" s="270"/>
      <c r="H195" s="270">
        <v>1.0093987648775906</v>
      </c>
      <c r="I195" s="270">
        <v>1.0077868428413035</v>
      </c>
      <c r="J195" s="270">
        <v>1.9540385804992542</v>
      </c>
      <c r="K195" s="270">
        <v>0</v>
      </c>
      <c r="L195" s="270">
        <v>0</v>
      </c>
      <c r="M195" s="383">
        <v>0.78212785790788997</v>
      </c>
      <c r="N195" s="61"/>
      <c r="O195" s="61"/>
      <c r="P195" s="61"/>
      <c r="Q195" s="61"/>
      <c r="R195" s="61"/>
      <c r="S195" s="61"/>
    </row>
    <row r="196" spans="1:19" ht="18.399999999999999" customHeight="1">
      <c r="A196" s="75"/>
      <c r="B196" s="76"/>
      <c r="C196" s="77" t="s">
        <v>4</v>
      </c>
      <c r="D196" s="81" t="s">
        <v>45</v>
      </c>
      <c r="E196" s="271">
        <v>0.99612573893939294</v>
      </c>
      <c r="F196" s="271">
        <v>1</v>
      </c>
      <c r="G196" s="271"/>
      <c r="H196" s="271">
        <v>0.99964127767361</v>
      </c>
      <c r="I196" s="271">
        <v>0.99521676899105393</v>
      </c>
      <c r="J196" s="271">
        <v>0.99997035537729217</v>
      </c>
      <c r="K196" s="271">
        <v>0</v>
      </c>
      <c r="L196" s="271">
        <v>0</v>
      </c>
      <c r="M196" s="384">
        <v>0.76359014639247114</v>
      </c>
      <c r="N196" s="61"/>
      <c r="O196" s="61"/>
      <c r="P196" s="61"/>
      <c r="Q196" s="61"/>
      <c r="R196" s="61"/>
      <c r="S196" s="61"/>
    </row>
    <row r="197" spans="1:19" ht="18.399999999999999" customHeight="1">
      <c r="A197" s="68" t="s">
        <v>129</v>
      </c>
      <c r="B197" s="69" t="s">
        <v>47</v>
      </c>
      <c r="C197" s="70" t="s">
        <v>130</v>
      </c>
      <c r="D197" s="79" t="s">
        <v>41</v>
      </c>
      <c r="E197" s="72">
        <v>12923302</v>
      </c>
      <c r="F197" s="345">
        <v>12516869</v>
      </c>
      <c r="G197" s="345"/>
      <c r="H197" s="345">
        <v>21334</v>
      </c>
      <c r="I197" s="345">
        <v>63329</v>
      </c>
      <c r="J197" s="345">
        <v>243726</v>
      </c>
      <c r="K197" s="345">
        <v>0</v>
      </c>
      <c r="L197" s="345">
        <v>0</v>
      </c>
      <c r="M197" s="346">
        <v>78044</v>
      </c>
      <c r="N197" s="61"/>
      <c r="O197" s="61"/>
      <c r="P197" s="61"/>
      <c r="Q197" s="61"/>
      <c r="R197" s="61"/>
      <c r="S197" s="61"/>
    </row>
    <row r="198" spans="1:19" ht="18.399999999999999" customHeight="1">
      <c r="A198" s="73"/>
      <c r="B198" s="69"/>
      <c r="C198" s="70" t="s">
        <v>4</v>
      </c>
      <c r="D198" s="79" t="s">
        <v>42</v>
      </c>
      <c r="E198" s="72">
        <v>12967932.003280001</v>
      </c>
      <c r="F198" s="72">
        <v>12553993.85</v>
      </c>
      <c r="G198" s="72"/>
      <c r="H198" s="72">
        <v>16731.891</v>
      </c>
      <c r="I198" s="72">
        <v>56251.697</v>
      </c>
      <c r="J198" s="72">
        <v>248726</v>
      </c>
      <c r="K198" s="72">
        <v>0</v>
      </c>
      <c r="L198" s="72">
        <v>0</v>
      </c>
      <c r="M198" s="382">
        <v>92228.565279999995</v>
      </c>
      <c r="N198" s="61"/>
      <c r="O198" s="61"/>
      <c r="P198" s="61"/>
      <c r="Q198" s="61"/>
      <c r="R198" s="61"/>
      <c r="S198" s="61"/>
    </row>
    <row r="199" spans="1:19" ht="18.399999999999999" customHeight="1">
      <c r="A199" s="73"/>
      <c r="B199" s="69"/>
      <c r="C199" s="70" t="s">
        <v>4</v>
      </c>
      <c r="D199" s="79" t="s">
        <v>43</v>
      </c>
      <c r="E199" s="72">
        <v>12915806.597159997</v>
      </c>
      <c r="F199" s="72">
        <v>12552422.892779997</v>
      </c>
      <c r="G199" s="72"/>
      <c r="H199" s="72">
        <v>16484.69731</v>
      </c>
      <c r="I199" s="72">
        <v>51608.601640000001</v>
      </c>
      <c r="J199" s="72">
        <v>222125.39578000002</v>
      </c>
      <c r="K199" s="72">
        <v>0</v>
      </c>
      <c r="L199" s="72">
        <v>0</v>
      </c>
      <c r="M199" s="382">
        <v>73165.009650000007</v>
      </c>
      <c r="N199" s="61"/>
      <c r="O199" s="61"/>
      <c r="P199" s="61"/>
      <c r="Q199" s="61"/>
      <c r="R199" s="61"/>
      <c r="S199" s="61"/>
    </row>
    <row r="200" spans="1:19" ht="18.399999999999999" customHeight="1">
      <c r="A200" s="73"/>
      <c r="B200" s="69"/>
      <c r="C200" s="70" t="s">
        <v>4</v>
      </c>
      <c r="D200" s="79" t="s">
        <v>44</v>
      </c>
      <c r="E200" s="270">
        <v>0.9994200086912769</v>
      </c>
      <c r="F200" s="270">
        <v>1.0028404781403397</v>
      </c>
      <c r="G200" s="270"/>
      <c r="H200" s="270">
        <v>0.77269603965501077</v>
      </c>
      <c r="I200" s="270">
        <v>0.81492841573370811</v>
      </c>
      <c r="J200" s="270">
        <v>0.91137341022295537</v>
      </c>
      <c r="K200" s="270">
        <v>0</v>
      </c>
      <c r="L200" s="270">
        <v>0</v>
      </c>
      <c r="M200" s="383">
        <v>0.93748410704218144</v>
      </c>
      <c r="N200" s="61"/>
      <c r="O200" s="61"/>
      <c r="P200" s="61"/>
      <c r="Q200" s="61"/>
      <c r="R200" s="61"/>
      <c r="S200" s="61"/>
    </row>
    <row r="201" spans="1:19" ht="18.399999999999999" customHeight="1">
      <c r="A201" s="75"/>
      <c r="B201" s="76"/>
      <c r="C201" s="77" t="s">
        <v>4</v>
      </c>
      <c r="D201" s="81" t="s">
        <v>45</v>
      </c>
      <c r="E201" s="271">
        <v>0.99598043804464587</v>
      </c>
      <c r="F201" s="271">
        <v>0.99987486394857494</v>
      </c>
      <c r="G201" s="271"/>
      <c r="H201" s="271">
        <v>0.98522619529376565</v>
      </c>
      <c r="I201" s="271">
        <v>0.91745857267203867</v>
      </c>
      <c r="J201" s="271">
        <v>0.89305257906290469</v>
      </c>
      <c r="K201" s="271">
        <v>0</v>
      </c>
      <c r="L201" s="271">
        <v>0</v>
      </c>
      <c r="M201" s="384">
        <v>0.79330096297037411</v>
      </c>
      <c r="N201" s="61"/>
      <c r="O201" s="61"/>
      <c r="P201" s="61"/>
      <c r="Q201" s="61"/>
      <c r="R201" s="61"/>
      <c r="S201" s="61"/>
    </row>
    <row r="202" spans="1:19" ht="18.399999999999999" customHeight="1">
      <c r="A202" s="68" t="s">
        <v>131</v>
      </c>
      <c r="B202" s="69" t="s">
        <v>47</v>
      </c>
      <c r="C202" s="70" t="s">
        <v>132</v>
      </c>
      <c r="D202" s="79" t="s">
        <v>41</v>
      </c>
      <c r="E202" s="72">
        <v>9824591</v>
      </c>
      <c r="F202" s="345">
        <v>3824499</v>
      </c>
      <c r="G202" s="345"/>
      <c r="H202" s="345">
        <v>6222</v>
      </c>
      <c r="I202" s="345">
        <v>2921380</v>
      </c>
      <c r="J202" s="345">
        <v>2528534</v>
      </c>
      <c r="K202" s="345">
        <v>0</v>
      </c>
      <c r="L202" s="345">
        <v>0</v>
      </c>
      <c r="M202" s="346">
        <v>543956</v>
      </c>
      <c r="N202" s="61"/>
      <c r="O202" s="61"/>
      <c r="P202" s="61"/>
      <c r="Q202" s="61"/>
      <c r="R202" s="61"/>
      <c r="S202" s="61"/>
    </row>
    <row r="203" spans="1:19" ht="18.399999999999999" customHeight="1">
      <c r="A203" s="73"/>
      <c r="B203" s="69"/>
      <c r="C203" s="70" t="s">
        <v>4</v>
      </c>
      <c r="D203" s="79" t="s">
        <v>42</v>
      </c>
      <c r="E203" s="72">
        <v>14206706.394000001</v>
      </c>
      <c r="F203" s="72">
        <v>4962721.3169999998</v>
      </c>
      <c r="G203" s="72"/>
      <c r="H203" s="72">
        <v>5781.2979999999998</v>
      </c>
      <c r="I203" s="72">
        <v>2928066.7540000002</v>
      </c>
      <c r="J203" s="72">
        <v>5530989.6579999998</v>
      </c>
      <c r="K203" s="72">
        <v>0</v>
      </c>
      <c r="L203" s="72">
        <v>0</v>
      </c>
      <c r="M203" s="382">
        <v>779147.36699999997</v>
      </c>
      <c r="N203" s="61"/>
      <c r="O203" s="61"/>
      <c r="P203" s="61"/>
      <c r="Q203" s="61"/>
      <c r="R203" s="61"/>
      <c r="S203" s="61"/>
    </row>
    <row r="204" spans="1:19" ht="18.399999999999999" customHeight="1">
      <c r="A204" s="73"/>
      <c r="B204" s="69"/>
      <c r="C204" s="70" t="s">
        <v>4</v>
      </c>
      <c r="D204" s="79" t="s">
        <v>43</v>
      </c>
      <c r="E204" s="72">
        <v>14125887.90078</v>
      </c>
      <c r="F204" s="72">
        <v>4956468.9981199997</v>
      </c>
      <c r="G204" s="72"/>
      <c r="H204" s="72">
        <v>5299.5339499999991</v>
      </c>
      <c r="I204" s="72">
        <v>2883485.7802699995</v>
      </c>
      <c r="J204" s="72">
        <v>5520408.7814100003</v>
      </c>
      <c r="K204" s="72">
        <v>0</v>
      </c>
      <c r="L204" s="72">
        <v>0</v>
      </c>
      <c r="M204" s="382">
        <v>760224.80703000014</v>
      </c>
      <c r="N204" s="61"/>
      <c r="O204" s="61"/>
      <c r="P204" s="61"/>
      <c r="Q204" s="61"/>
      <c r="R204" s="61"/>
      <c r="S204" s="61"/>
    </row>
    <row r="205" spans="1:19" ht="18.399999999999999" customHeight="1">
      <c r="A205" s="73"/>
      <c r="B205" s="69"/>
      <c r="C205" s="70" t="s">
        <v>4</v>
      </c>
      <c r="D205" s="79" t="s">
        <v>44</v>
      </c>
      <c r="E205" s="270">
        <v>1.4378092585004301</v>
      </c>
      <c r="F205" s="270">
        <v>1.2959786361873802</v>
      </c>
      <c r="G205" s="270"/>
      <c r="H205" s="270">
        <v>0.85174123272259705</v>
      </c>
      <c r="I205" s="270">
        <v>0.98702865778159621</v>
      </c>
      <c r="J205" s="270">
        <v>2.1832448293793956</v>
      </c>
      <c r="K205" s="270">
        <v>0</v>
      </c>
      <c r="L205" s="270">
        <v>0</v>
      </c>
      <c r="M205" s="383">
        <v>1.3975851117185951</v>
      </c>
      <c r="N205" s="61"/>
      <c r="O205" s="61"/>
      <c r="P205" s="61"/>
      <c r="Q205" s="61"/>
      <c r="R205" s="61"/>
      <c r="S205" s="61"/>
    </row>
    <row r="206" spans="1:19" ht="18.399999999999999" customHeight="1">
      <c r="A206" s="75"/>
      <c r="B206" s="76"/>
      <c r="C206" s="77" t="s">
        <v>4</v>
      </c>
      <c r="D206" s="81" t="s">
        <v>45</v>
      </c>
      <c r="E206" s="271">
        <v>0.99431124350861966</v>
      </c>
      <c r="F206" s="271">
        <v>0.99874014306252046</v>
      </c>
      <c r="G206" s="271"/>
      <c r="H206" s="271">
        <v>0.91666853187640551</v>
      </c>
      <c r="I206" s="271">
        <v>0.98477460472200673</v>
      </c>
      <c r="J206" s="271">
        <v>0.99808698311798583</v>
      </c>
      <c r="K206" s="271">
        <v>0</v>
      </c>
      <c r="L206" s="271">
        <v>0</v>
      </c>
      <c r="M206" s="384">
        <v>0.97571375997475474</v>
      </c>
      <c r="N206" s="61"/>
      <c r="O206" s="61"/>
      <c r="P206" s="61"/>
      <c r="Q206" s="61"/>
      <c r="R206" s="61"/>
      <c r="S206" s="61"/>
    </row>
    <row r="207" spans="1:19" ht="18.399999999999999" customHeight="1">
      <c r="A207" s="68" t="s">
        <v>133</v>
      </c>
      <c r="B207" s="69" t="s">
        <v>47</v>
      </c>
      <c r="C207" s="70" t="s">
        <v>134</v>
      </c>
      <c r="D207" s="79" t="s">
        <v>41</v>
      </c>
      <c r="E207" s="72">
        <v>60963</v>
      </c>
      <c r="F207" s="345">
        <v>52005</v>
      </c>
      <c r="G207" s="345"/>
      <c r="H207" s="345">
        <v>18</v>
      </c>
      <c r="I207" s="345">
        <v>8667</v>
      </c>
      <c r="J207" s="345">
        <v>273</v>
      </c>
      <c r="K207" s="345">
        <v>0</v>
      </c>
      <c r="L207" s="345">
        <v>0</v>
      </c>
      <c r="M207" s="346">
        <v>0</v>
      </c>
      <c r="N207" s="61"/>
      <c r="O207" s="61"/>
      <c r="P207" s="61"/>
      <c r="Q207" s="61"/>
      <c r="R207" s="61"/>
      <c r="S207" s="61"/>
    </row>
    <row r="208" spans="1:19" ht="18.399999999999999" customHeight="1">
      <c r="A208" s="73"/>
      <c r="B208" s="69"/>
      <c r="C208" s="70" t="s">
        <v>4</v>
      </c>
      <c r="D208" s="79" t="s">
        <v>42</v>
      </c>
      <c r="E208" s="72">
        <v>61102.56263</v>
      </c>
      <c r="F208" s="72">
        <v>52005</v>
      </c>
      <c r="G208" s="72"/>
      <c r="H208" s="72">
        <v>15</v>
      </c>
      <c r="I208" s="72">
        <v>8541.5626299999985</v>
      </c>
      <c r="J208" s="72">
        <v>541</v>
      </c>
      <c r="K208" s="72">
        <v>0</v>
      </c>
      <c r="L208" s="72">
        <v>0</v>
      </c>
      <c r="M208" s="382">
        <v>0</v>
      </c>
      <c r="N208" s="61"/>
      <c r="O208" s="61"/>
      <c r="P208" s="61"/>
      <c r="Q208" s="61"/>
      <c r="R208" s="61"/>
      <c r="S208" s="61"/>
    </row>
    <row r="209" spans="1:19" ht="18.399999999999999" customHeight="1">
      <c r="A209" s="73"/>
      <c r="B209" s="69"/>
      <c r="C209" s="70" t="s">
        <v>4</v>
      </c>
      <c r="D209" s="79" t="s">
        <v>43</v>
      </c>
      <c r="E209" s="72">
        <v>60721.716990000001</v>
      </c>
      <c r="F209" s="72">
        <v>51870.277130000002</v>
      </c>
      <c r="G209" s="72"/>
      <c r="H209" s="72">
        <v>8.5359099999999994</v>
      </c>
      <c r="I209" s="72">
        <v>8303.557139999999</v>
      </c>
      <c r="J209" s="72">
        <v>539.34681</v>
      </c>
      <c r="K209" s="72">
        <v>0</v>
      </c>
      <c r="L209" s="72">
        <v>0</v>
      </c>
      <c r="M209" s="382">
        <v>0</v>
      </c>
      <c r="N209" s="61"/>
      <c r="O209" s="61"/>
      <c r="P209" s="61"/>
      <c r="Q209" s="61"/>
      <c r="R209" s="61"/>
      <c r="S209" s="61"/>
    </row>
    <row r="210" spans="1:19" ht="18.399999999999999" customHeight="1">
      <c r="A210" s="73"/>
      <c r="B210" s="69"/>
      <c r="C210" s="70" t="s">
        <v>4</v>
      </c>
      <c r="D210" s="79" t="s">
        <v>44</v>
      </c>
      <c r="E210" s="270">
        <v>0.99604214015058312</v>
      </c>
      <c r="F210" s="270">
        <v>0.99740942467070481</v>
      </c>
      <c r="G210" s="270"/>
      <c r="H210" s="270">
        <v>0.47421722222222218</v>
      </c>
      <c r="I210" s="270">
        <v>0.95806589823468313</v>
      </c>
      <c r="J210" s="270">
        <v>1.9756293406593406</v>
      </c>
      <c r="K210" s="270">
        <v>0</v>
      </c>
      <c r="L210" s="270">
        <v>0</v>
      </c>
      <c r="M210" s="383">
        <v>0</v>
      </c>
      <c r="N210" s="61"/>
      <c r="O210" s="61"/>
      <c r="P210" s="61"/>
      <c r="Q210" s="61"/>
      <c r="R210" s="61"/>
      <c r="S210" s="61"/>
    </row>
    <row r="211" spans="1:19" ht="18.399999999999999" customHeight="1">
      <c r="A211" s="75"/>
      <c r="B211" s="76"/>
      <c r="C211" s="77" t="s">
        <v>4</v>
      </c>
      <c r="D211" s="81" t="s">
        <v>45</v>
      </c>
      <c r="E211" s="271">
        <v>0.99376710855310324</v>
      </c>
      <c r="F211" s="271">
        <v>0.99740942467070481</v>
      </c>
      <c r="G211" s="271"/>
      <c r="H211" s="271">
        <v>0.56906066666666666</v>
      </c>
      <c r="I211" s="271">
        <v>0.97213560324851245</v>
      </c>
      <c r="J211" s="271">
        <v>0.99694419593345662</v>
      </c>
      <c r="K211" s="271">
        <v>0</v>
      </c>
      <c r="L211" s="271">
        <v>0</v>
      </c>
      <c r="M211" s="384">
        <v>0</v>
      </c>
      <c r="N211" s="61"/>
      <c r="O211" s="61"/>
      <c r="P211" s="61"/>
      <c r="Q211" s="61"/>
      <c r="R211" s="61"/>
      <c r="S211" s="61"/>
    </row>
    <row r="212" spans="1:19" ht="18.399999999999999" customHeight="1">
      <c r="A212" s="68" t="s">
        <v>135</v>
      </c>
      <c r="B212" s="69" t="s">
        <v>47</v>
      </c>
      <c r="C212" s="70" t="s">
        <v>136</v>
      </c>
      <c r="D212" s="79" t="s">
        <v>41</v>
      </c>
      <c r="E212" s="72">
        <v>411627</v>
      </c>
      <c r="F212" s="345">
        <v>88008</v>
      </c>
      <c r="G212" s="345"/>
      <c r="H212" s="345">
        <v>1300</v>
      </c>
      <c r="I212" s="345">
        <v>239905</v>
      </c>
      <c r="J212" s="345">
        <v>7219</v>
      </c>
      <c r="K212" s="345">
        <v>0</v>
      </c>
      <c r="L212" s="345">
        <v>0</v>
      </c>
      <c r="M212" s="346">
        <v>75195</v>
      </c>
      <c r="N212" s="61"/>
      <c r="O212" s="61"/>
      <c r="P212" s="61"/>
      <c r="Q212" s="61"/>
      <c r="R212" s="61"/>
      <c r="S212" s="61"/>
    </row>
    <row r="213" spans="1:19" ht="18.399999999999999" customHeight="1">
      <c r="A213" s="73"/>
      <c r="B213" s="69"/>
      <c r="C213" s="70" t="s">
        <v>4</v>
      </c>
      <c r="D213" s="79" t="s">
        <v>42</v>
      </c>
      <c r="E213" s="72">
        <v>542878.51719999989</v>
      </c>
      <c r="F213" s="72">
        <v>88963.119230000011</v>
      </c>
      <c r="G213" s="72"/>
      <c r="H213" s="72">
        <v>1333.7424900000001</v>
      </c>
      <c r="I213" s="72">
        <v>351707.20866999991</v>
      </c>
      <c r="J213" s="72">
        <v>13981.04796</v>
      </c>
      <c r="K213" s="72">
        <v>0</v>
      </c>
      <c r="L213" s="72">
        <v>0</v>
      </c>
      <c r="M213" s="382">
        <v>86893.398850000012</v>
      </c>
      <c r="N213" s="61"/>
      <c r="O213" s="61"/>
      <c r="P213" s="61"/>
      <c r="Q213" s="61"/>
      <c r="R213" s="61"/>
      <c r="S213" s="61"/>
    </row>
    <row r="214" spans="1:19" ht="18.399999999999999" customHeight="1">
      <c r="A214" s="73"/>
      <c r="B214" s="69"/>
      <c r="C214" s="70" t="s">
        <v>4</v>
      </c>
      <c r="D214" s="79" t="s">
        <v>43</v>
      </c>
      <c r="E214" s="72">
        <v>521445.94639999984</v>
      </c>
      <c r="F214" s="72">
        <v>88939.604129999992</v>
      </c>
      <c r="G214" s="72"/>
      <c r="H214" s="72">
        <v>1306.93165</v>
      </c>
      <c r="I214" s="72">
        <v>347442.4023299999</v>
      </c>
      <c r="J214" s="72">
        <v>13826.551469999997</v>
      </c>
      <c r="K214" s="72">
        <v>0</v>
      </c>
      <c r="L214" s="72">
        <v>0</v>
      </c>
      <c r="M214" s="382">
        <v>69930.456819999963</v>
      </c>
      <c r="N214" s="61"/>
      <c r="O214" s="61"/>
      <c r="P214" s="61"/>
      <c r="Q214" s="61"/>
      <c r="R214" s="61"/>
      <c r="S214" s="61"/>
    </row>
    <row r="215" spans="1:19" ht="18.399999999999999" customHeight="1">
      <c r="A215" s="73"/>
      <c r="B215" s="69"/>
      <c r="C215" s="70" t="s">
        <v>4</v>
      </c>
      <c r="D215" s="79" t="s">
        <v>44</v>
      </c>
      <c r="E215" s="270">
        <v>1.2667923785368789</v>
      </c>
      <c r="F215" s="270">
        <v>1.0105854482547041</v>
      </c>
      <c r="G215" s="270"/>
      <c r="H215" s="270">
        <v>1.0053320384615385</v>
      </c>
      <c r="I215" s="270">
        <v>1.4482499419770321</v>
      </c>
      <c r="J215" s="270">
        <v>1.9153001066629722</v>
      </c>
      <c r="K215" s="270">
        <v>0</v>
      </c>
      <c r="L215" s="270">
        <v>0</v>
      </c>
      <c r="M215" s="383">
        <v>0.92998812181660961</v>
      </c>
      <c r="N215" s="61"/>
      <c r="O215" s="61"/>
      <c r="P215" s="61"/>
      <c r="Q215" s="61"/>
      <c r="R215" s="61"/>
      <c r="S215" s="61"/>
    </row>
    <row r="216" spans="1:19" ht="18.399999999999999" customHeight="1">
      <c r="A216" s="75"/>
      <c r="B216" s="76"/>
      <c r="C216" s="77" t="s">
        <v>4</v>
      </c>
      <c r="D216" s="81" t="s">
        <v>45</v>
      </c>
      <c r="E216" s="271">
        <v>0.96052050298371972</v>
      </c>
      <c r="F216" s="271">
        <v>0.99973567585979961</v>
      </c>
      <c r="G216" s="271"/>
      <c r="H216" s="271">
        <v>0.97989803863862801</v>
      </c>
      <c r="I216" s="271">
        <v>0.98787398655794512</v>
      </c>
      <c r="J216" s="271">
        <v>0.98894957728190191</v>
      </c>
      <c r="K216" s="271">
        <v>0</v>
      </c>
      <c r="L216" s="271">
        <v>0</v>
      </c>
      <c r="M216" s="384">
        <v>0.80478445711069058</v>
      </c>
      <c r="N216" s="61"/>
      <c r="O216" s="61"/>
      <c r="P216" s="61"/>
      <c r="Q216" s="61"/>
      <c r="R216" s="61"/>
      <c r="S216" s="61"/>
    </row>
    <row r="217" spans="1:19" ht="18.399999999999999" customHeight="1">
      <c r="A217" s="68" t="s">
        <v>137</v>
      </c>
      <c r="B217" s="69" t="s">
        <v>47</v>
      </c>
      <c r="C217" s="70" t="s">
        <v>138</v>
      </c>
      <c r="D217" s="79" t="s">
        <v>41</v>
      </c>
      <c r="E217" s="72">
        <v>20467592</v>
      </c>
      <c r="F217" s="345">
        <v>189901</v>
      </c>
      <c r="G217" s="345"/>
      <c r="H217" s="345">
        <v>8595776</v>
      </c>
      <c r="I217" s="345">
        <v>11150353</v>
      </c>
      <c r="J217" s="345">
        <v>471671</v>
      </c>
      <c r="K217" s="345">
        <v>0</v>
      </c>
      <c r="L217" s="345">
        <v>0</v>
      </c>
      <c r="M217" s="346">
        <v>59891</v>
      </c>
      <c r="N217" s="61"/>
      <c r="O217" s="61"/>
      <c r="P217" s="61"/>
      <c r="Q217" s="61"/>
      <c r="R217" s="61"/>
      <c r="S217" s="61"/>
    </row>
    <row r="218" spans="1:19" ht="18.399999999999999" customHeight="1">
      <c r="A218" s="73"/>
      <c r="B218" s="69"/>
      <c r="C218" s="70" t="s">
        <v>4</v>
      </c>
      <c r="D218" s="79" t="s">
        <v>42</v>
      </c>
      <c r="E218" s="72">
        <v>21955219.448140003</v>
      </c>
      <c r="F218" s="72">
        <v>202402.36</v>
      </c>
      <c r="G218" s="72"/>
      <c r="H218" s="72">
        <v>8603185.2960000001</v>
      </c>
      <c r="I218" s="72">
        <v>11494690.994999999</v>
      </c>
      <c r="J218" s="72">
        <v>1459681.5321399998</v>
      </c>
      <c r="K218" s="72">
        <v>0</v>
      </c>
      <c r="L218" s="72">
        <v>0</v>
      </c>
      <c r="M218" s="382">
        <v>195259.26500000001</v>
      </c>
      <c r="N218" s="61"/>
      <c r="O218" s="61"/>
      <c r="P218" s="61"/>
      <c r="Q218" s="61"/>
      <c r="R218" s="61"/>
      <c r="S218" s="61"/>
    </row>
    <row r="219" spans="1:19" ht="18.399999999999999" customHeight="1">
      <c r="A219" s="73"/>
      <c r="B219" s="69"/>
      <c r="C219" s="70" t="s">
        <v>4</v>
      </c>
      <c r="D219" s="79" t="s">
        <v>43</v>
      </c>
      <c r="E219" s="72">
        <v>21912144.903889995</v>
      </c>
      <c r="F219" s="72">
        <v>202111.85739000002</v>
      </c>
      <c r="G219" s="72"/>
      <c r="H219" s="72">
        <v>8600372.8213000018</v>
      </c>
      <c r="I219" s="72">
        <v>11466924.325019991</v>
      </c>
      <c r="J219" s="72">
        <v>1455876.4181400002</v>
      </c>
      <c r="K219" s="72">
        <v>0</v>
      </c>
      <c r="L219" s="72">
        <v>0</v>
      </c>
      <c r="M219" s="382">
        <v>186859.48203999994</v>
      </c>
      <c r="N219" s="61"/>
      <c r="O219" s="61"/>
      <c r="P219" s="61"/>
      <c r="Q219" s="61"/>
      <c r="R219" s="61"/>
      <c r="S219" s="61"/>
    </row>
    <row r="220" spans="1:19" ht="18.399999999999999" customHeight="1">
      <c r="A220" s="73"/>
      <c r="B220" s="69"/>
      <c r="C220" s="70" t="s">
        <v>4</v>
      </c>
      <c r="D220" s="79" t="s">
        <v>44</v>
      </c>
      <c r="E220" s="270">
        <v>1.0705775698426074</v>
      </c>
      <c r="F220" s="270">
        <v>1.0643011747700117</v>
      </c>
      <c r="G220" s="270"/>
      <c r="H220" s="270">
        <v>1.0005347767671007</v>
      </c>
      <c r="I220" s="270">
        <v>1.0283911482461578</v>
      </c>
      <c r="J220" s="270">
        <v>3.0866354262611018</v>
      </c>
      <c r="K220" s="270">
        <v>0</v>
      </c>
      <c r="L220" s="270">
        <v>0</v>
      </c>
      <c r="M220" s="383">
        <v>3.1199926873820765</v>
      </c>
      <c r="N220" s="61"/>
      <c r="O220" s="61"/>
      <c r="P220" s="61"/>
      <c r="Q220" s="61"/>
      <c r="R220" s="61"/>
      <c r="S220" s="61"/>
    </row>
    <row r="221" spans="1:19" ht="18.399999999999999" customHeight="1">
      <c r="A221" s="75"/>
      <c r="B221" s="76"/>
      <c r="C221" s="77" t="s">
        <v>4</v>
      </c>
      <c r="D221" s="78" t="s">
        <v>45</v>
      </c>
      <c r="E221" s="385">
        <v>0.99803807270741463</v>
      </c>
      <c r="F221" s="271">
        <v>0.9985647271602961</v>
      </c>
      <c r="G221" s="271"/>
      <c r="H221" s="271">
        <v>0.99967308914044828</v>
      </c>
      <c r="I221" s="271">
        <v>0.99758439178642677</v>
      </c>
      <c r="J221" s="271">
        <v>0.99739318891400852</v>
      </c>
      <c r="K221" s="271">
        <v>0</v>
      </c>
      <c r="L221" s="271">
        <v>0</v>
      </c>
      <c r="M221" s="384">
        <v>0.95698138595369564</v>
      </c>
      <c r="N221" s="61"/>
      <c r="O221" s="61"/>
      <c r="P221" s="61"/>
      <c r="Q221" s="61"/>
      <c r="R221" s="61"/>
      <c r="S221" s="61"/>
    </row>
    <row r="222" spans="1:19" ht="18.399999999999999" customHeight="1">
      <c r="A222" s="68" t="s">
        <v>139</v>
      </c>
      <c r="B222" s="69" t="s">
        <v>47</v>
      </c>
      <c r="C222" s="70" t="s">
        <v>140</v>
      </c>
      <c r="D222" s="71" t="s">
        <v>41</v>
      </c>
      <c r="E222" s="72">
        <v>180826</v>
      </c>
      <c r="F222" s="345">
        <v>172800</v>
      </c>
      <c r="G222" s="345"/>
      <c r="H222" s="345">
        <v>1135</v>
      </c>
      <c r="I222" s="345">
        <v>5369</v>
      </c>
      <c r="J222" s="345">
        <v>1522</v>
      </c>
      <c r="K222" s="345">
        <v>0</v>
      </c>
      <c r="L222" s="345">
        <v>0</v>
      </c>
      <c r="M222" s="346">
        <v>0</v>
      </c>
      <c r="N222" s="61"/>
      <c r="O222" s="61"/>
      <c r="P222" s="61"/>
      <c r="Q222" s="61"/>
      <c r="R222" s="61"/>
      <c r="S222" s="61"/>
    </row>
    <row r="223" spans="1:19" ht="18.399999999999999" customHeight="1">
      <c r="A223" s="73"/>
      <c r="B223" s="69"/>
      <c r="C223" s="70" t="s">
        <v>141</v>
      </c>
      <c r="D223" s="79" t="s">
        <v>42</v>
      </c>
      <c r="E223" s="72">
        <v>199882.3</v>
      </c>
      <c r="F223" s="72">
        <v>192598.94099999999</v>
      </c>
      <c r="G223" s="72"/>
      <c r="H223" s="72">
        <v>1142.5</v>
      </c>
      <c r="I223" s="72">
        <v>4940.5010000000002</v>
      </c>
      <c r="J223" s="72">
        <v>1200.3579999999999</v>
      </c>
      <c r="K223" s="72">
        <v>0</v>
      </c>
      <c r="L223" s="72">
        <v>0</v>
      </c>
      <c r="M223" s="382">
        <v>0</v>
      </c>
      <c r="N223" s="61"/>
      <c r="O223" s="61"/>
      <c r="P223" s="61"/>
      <c r="Q223" s="61"/>
      <c r="R223" s="61"/>
      <c r="S223" s="61"/>
    </row>
    <row r="224" spans="1:19" ht="18.399999999999999" customHeight="1">
      <c r="A224" s="73"/>
      <c r="B224" s="69"/>
      <c r="C224" s="70" t="s">
        <v>4</v>
      </c>
      <c r="D224" s="79" t="s">
        <v>43</v>
      </c>
      <c r="E224" s="72">
        <v>199046.77071999997</v>
      </c>
      <c r="F224" s="72">
        <v>191968.30700999999</v>
      </c>
      <c r="G224" s="72"/>
      <c r="H224" s="72">
        <v>1141.20703</v>
      </c>
      <c r="I224" s="72">
        <v>4739.38418</v>
      </c>
      <c r="J224" s="72">
        <v>1197.8724999999999</v>
      </c>
      <c r="K224" s="72">
        <v>0</v>
      </c>
      <c r="L224" s="72">
        <v>0</v>
      </c>
      <c r="M224" s="382">
        <v>0</v>
      </c>
      <c r="N224" s="61"/>
      <c r="O224" s="61"/>
      <c r="P224" s="61"/>
      <c r="Q224" s="61"/>
      <c r="R224" s="61"/>
      <c r="S224" s="61"/>
    </row>
    <row r="225" spans="1:19" ht="18.399999999999999" customHeight="1">
      <c r="A225" s="73"/>
      <c r="B225" s="69"/>
      <c r="C225" s="70" t="s">
        <v>4</v>
      </c>
      <c r="D225" s="79" t="s">
        <v>44</v>
      </c>
      <c r="E225" s="270">
        <v>1.1007641087011821</v>
      </c>
      <c r="F225" s="270">
        <v>1.1109277026041666</v>
      </c>
      <c r="G225" s="270"/>
      <c r="H225" s="270">
        <v>1.0054687488986784</v>
      </c>
      <c r="I225" s="270">
        <v>0.88273126839262428</v>
      </c>
      <c r="J225" s="270">
        <v>0.78703843626806824</v>
      </c>
      <c r="K225" s="270">
        <v>0</v>
      </c>
      <c r="L225" s="270">
        <v>0</v>
      </c>
      <c r="M225" s="383">
        <v>0</v>
      </c>
      <c r="N225" s="61"/>
      <c r="O225" s="61"/>
      <c r="P225" s="61"/>
      <c r="Q225" s="61"/>
      <c r="R225" s="61"/>
      <c r="S225" s="61"/>
    </row>
    <row r="226" spans="1:19" ht="18.399999999999999" customHeight="1">
      <c r="A226" s="75"/>
      <c r="B226" s="76"/>
      <c r="C226" s="77" t="s">
        <v>4</v>
      </c>
      <c r="D226" s="81" t="s">
        <v>45</v>
      </c>
      <c r="E226" s="271">
        <v>0.99581989360738787</v>
      </c>
      <c r="F226" s="271">
        <v>0.99672566221431091</v>
      </c>
      <c r="G226" s="271"/>
      <c r="H226" s="271">
        <v>0.99886829759299789</v>
      </c>
      <c r="I226" s="271">
        <v>0.95929222157833782</v>
      </c>
      <c r="J226" s="271">
        <v>0.99792936773862462</v>
      </c>
      <c r="K226" s="271">
        <v>0</v>
      </c>
      <c r="L226" s="271">
        <v>0</v>
      </c>
      <c r="M226" s="384">
        <v>0</v>
      </c>
      <c r="N226" s="61"/>
      <c r="O226" s="61"/>
      <c r="P226" s="61"/>
      <c r="Q226" s="61"/>
      <c r="R226" s="61"/>
      <c r="S226" s="61"/>
    </row>
    <row r="227" spans="1:19" ht="18.399999999999999" customHeight="1">
      <c r="A227" s="68" t="s">
        <v>142</v>
      </c>
      <c r="B227" s="69" t="s">
        <v>47</v>
      </c>
      <c r="C227" s="70" t="s">
        <v>143</v>
      </c>
      <c r="D227" s="79" t="s">
        <v>41</v>
      </c>
      <c r="E227" s="72">
        <v>884454</v>
      </c>
      <c r="F227" s="345">
        <v>798709</v>
      </c>
      <c r="G227" s="345"/>
      <c r="H227" s="345">
        <v>263</v>
      </c>
      <c r="I227" s="345">
        <v>48299</v>
      </c>
      <c r="J227" s="345">
        <v>490</v>
      </c>
      <c r="K227" s="345">
        <v>0</v>
      </c>
      <c r="L227" s="345">
        <v>0</v>
      </c>
      <c r="M227" s="346">
        <v>36693</v>
      </c>
      <c r="N227" s="61"/>
      <c r="O227" s="61"/>
      <c r="P227" s="61"/>
      <c r="Q227" s="61"/>
      <c r="R227" s="61"/>
      <c r="S227" s="61"/>
    </row>
    <row r="228" spans="1:19" ht="18.399999999999999" customHeight="1">
      <c r="A228" s="73"/>
      <c r="B228" s="69"/>
      <c r="C228" s="70" t="s">
        <v>4</v>
      </c>
      <c r="D228" s="79" t="s">
        <v>42</v>
      </c>
      <c r="E228" s="72">
        <v>938939.73008999997</v>
      </c>
      <c r="F228" s="72">
        <v>813709</v>
      </c>
      <c r="G228" s="72"/>
      <c r="H228" s="72">
        <v>326</v>
      </c>
      <c r="I228" s="72">
        <v>52783.277999999998</v>
      </c>
      <c r="J228" s="72">
        <v>499.15600000000001</v>
      </c>
      <c r="K228" s="72">
        <v>0</v>
      </c>
      <c r="L228" s="72">
        <v>0</v>
      </c>
      <c r="M228" s="382">
        <v>71622.296090000003</v>
      </c>
      <c r="N228" s="61"/>
      <c r="O228" s="61"/>
      <c r="P228" s="61"/>
      <c r="Q228" s="61"/>
      <c r="R228" s="61"/>
      <c r="S228" s="61"/>
    </row>
    <row r="229" spans="1:19" ht="18.399999999999999" customHeight="1">
      <c r="A229" s="73"/>
      <c r="B229" s="69"/>
      <c r="C229" s="70" t="s">
        <v>4</v>
      </c>
      <c r="D229" s="79" t="s">
        <v>43</v>
      </c>
      <c r="E229" s="72">
        <v>913580.79631999985</v>
      </c>
      <c r="F229" s="72">
        <v>798437.30141999992</v>
      </c>
      <c r="G229" s="72"/>
      <c r="H229" s="72">
        <v>258.05777</v>
      </c>
      <c r="I229" s="72">
        <v>48018.493590000005</v>
      </c>
      <c r="J229" s="72">
        <v>498.44890000000004</v>
      </c>
      <c r="K229" s="72">
        <v>0</v>
      </c>
      <c r="L229" s="72">
        <v>0</v>
      </c>
      <c r="M229" s="382">
        <v>66368.494640000004</v>
      </c>
      <c r="N229" s="61"/>
      <c r="O229" s="61"/>
      <c r="P229" s="61"/>
      <c r="Q229" s="61"/>
      <c r="R229" s="61"/>
      <c r="S229" s="61"/>
    </row>
    <row r="230" spans="1:19" ht="18.399999999999999" customHeight="1">
      <c r="A230" s="73"/>
      <c r="B230" s="69"/>
      <c r="C230" s="70" t="s">
        <v>4</v>
      </c>
      <c r="D230" s="79" t="s">
        <v>44</v>
      </c>
      <c r="E230" s="270">
        <v>1.0329319515995177</v>
      </c>
      <c r="F230" s="270">
        <v>0.99965982782214791</v>
      </c>
      <c r="G230" s="270"/>
      <c r="H230" s="270">
        <v>0.9812082509505704</v>
      </c>
      <c r="I230" s="270">
        <v>0.99419229362926775</v>
      </c>
      <c r="J230" s="270">
        <v>1.0172426530612246</v>
      </c>
      <c r="K230" s="270">
        <v>0</v>
      </c>
      <c r="L230" s="270">
        <v>0</v>
      </c>
      <c r="M230" s="383">
        <v>1.8087508418499443</v>
      </c>
      <c r="N230" s="61"/>
      <c r="O230" s="61"/>
      <c r="P230" s="61"/>
      <c r="Q230" s="61"/>
      <c r="R230" s="61"/>
      <c r="S230" s="61"/>
    </row>
    <row r="231" spans="1:19" ht="18.399999999999999" customHeight="1">
      <c r="A231" s="75"/>
      <c r="B231" s="76"/>
      <c r="C231" s="77" t="s">
        <v>4</v>
      </c>
      <c r="D231" s="81" t="s">
        <v>45</v>
      </c>
      <c r="E231" s="271">
        <v>0.97299194723864824</v>
      </c>
      <c r="F231" s="271">
        <v>0.98123199008490736</v>
      </c>
      <c r="G231" s="271"/>
      <c r="H231" s="271">
        <v>0.79158825153374235</v>
      </c>
      <c r="I231" s="271">
        <v>0.90972928187597613</v>
      </c>
      <c r="J231" s="271">
        <v>0.99858340879404439</v>
      </c>
      <c r="K231" s="271">
        <v>0</v>
      </c>
      <c r="L231" s="271">
        <v>0</v>
      </c>
      <c r="M231" s="384">
        <v>0.92664572714342874</v>
      </c>
      <c r="N231" s="61"/>
      <c r="O231" s="61"/>
      <c r="P231" s="61"/>
      <c r="Q231" s="61"/>
      <c r="R231" s="61"/>
      <c r="S231" s="61"/>
    </row>
    <row r="232" spans="1:19" ht="18.399999999999999" customHeight="1">
      <c r="A232" s="68" t="s">
        <v>144</v>
      </c>
      <c r="B232" s="69" t="s">
        <v>47</v>
      </c>
      <c r="C232" s="70" t="s">
        <v>145</v>
      </c>
      <c r="D232" s="79" t="s">
        <v>41</v>
      </c>
      <c r="E232" s="72">
        <v>2035677</v>
      </c>
      <c r="F232" s="345">
        <v>21243</v>
      </c>
      <c r="G232" s="345"/>
      <c r="H232" s="345">
        <v>277993</v>
      </c>
      <c r="I232" s="345">
        <v>1684261</v>
      </c>
      <c r="J232" s="345">
        <v>52180</v>
      </c>
      <c r="K232" s="345">
        <v>0</v>
      </c>
      <c r="L232" s="345">
        <v>0</v>
      </c>
      <c r="M232" s="346">
        <v>0</v>
      </c>
      <c r="N232" s="61"/>
      <c r="O232" s="61"/>
      <c r="P232" s="61"/>
      <c r="Q232" s="61"/>
      <c r="R232" s="61"/>
      <c r="S232" s="61"/>
    </row>
    <row r="233" spans="1:19" ht="18.399999999999999" customHeight="1">
      <c r="A233" s="68"/>
      <c r="B233" s="69"/>
      <c r="C233" s="70" t="s">
        <v>4</v>
      </c>
      <c r="D233" s="79" t="s">
        <v>42</v>
      </c>
      <c r="E233" s="72">
        <v>2104682.6490000002</v>
      </c>
      <c r="F233" s="72">
        <v>135492.53200000001</v>
      </c>
      <c r="G233" s="72"/>
      <c r="H233" s="72">
        <v>253402.03700000001</v>
      </c>
      <c r="I233" s="72">
        <v>1663834.1359999999</v>
      </c>
      <c r="J233" s="72">
        <v>51953.944000000003</v>
      </c>
      <c r="K233" s="72">
        <v>0</v>
      </c>
      <c r="L233" s="72">
        <v>0</v>
      </c>
      <c r="M233" s="382">
        <v>0</v>
      </c>
      <c r="N233" s="61"/>
      <c r="O233" s="61"/>
      <c r="P233" s="61"/>
      <c r="Q233" s="61"/>
      <c r="R233" s="61"/>
      <c r="S233" s="61"/>
    </row>
    <row r="234" spans="1:19" ht="18.399999999999999" customHeight="1">
      <c r="A234" s="73"/>
      <c r="B234" s="69"/>
      <c r="C234" s="70" t="s">
        <v>4</v>
      </c>
      <c r="D234" s="79" t="s">
        <v>43</v>
      </c>
      <c r="E234" s="72">
        <v>2059489.8990299993</v>
      </c>
      <c r="F234" s="72">
        <v>133848.21455999999</v>
      </c>
      <c r="G234" s="72"/>
      <c r="H234" s="72">
        <v>243694.79587999996</v>
      </c>
      <c r="I234" s="72">
        <v>1634402.4175999991</v>
      </c>
      <c r="J234" s="72">
        <v>47544.470990000002</v>
      </c>
      <c r="K234" s="72">
        <v>0</v>
      </c>
      <c r="L234" s="72">
        <v>0</v>
      </c>
      <c r="M234" s="382">
        <v>0</v>
      </c>
      <c r="N234" s="61"/>
      <c r="O234" s="61"/>
      <c r="P234" s="61"/>
      <c r="Q234" s="61"/>
      <c r="R234" s="61"/>
      <c r="S234" s="61"/>
    </row>
    <row r="235" spans="1:19" ht="18.399999999999999" customHeight="1">
      <c r="A235" s="73"/>
      <c r="B235" s="69"/>
      <c r="C235" s="70" t="s">
        <v>4</v>
      </c>
      <c r="D235" s="79" t="s">
        <v>44</v>
      </c>
      <c r="E235" s="270">
        <v>1.0116977786898409</v>
      </c>
      <c r="F235" s="270">
        <v>6.3008150713176105</v>
      </c>
      <c r="G235" s="270"/>
      <c r="H235" s="270">
        <v>0.87662205839715379</v>
      </c>
      <c r="I235" s="270">
        <v>0.97039735385430115</v>
      </c>
      <c r="J235" s="270">
        <v>0.91116272499041784</v>
      </c>
      <c r="K235" s="270">
        <v>0</v>
      </c>
      <c r="L235" s="270">
        <v>0</v>
      </c>
      <c r="M235" s="383">
        <v>0</v>
      </c>
      <c r="N235" s="61"/>
      <c r="O235" s="61"/>
      <c r="P235" s="61"/>
      <c r="Q235" s="61"/>
      <c r="R235" s="61"/>
      <c r="S235" s="61"/>
    </row>
    <row r="236" spans="1:19" ht="18.399999999999999" customHeight="1">
      <c r="A236" s="75"/>
      <c r="B236" s="76"/>
      <c r="C236" s="77" t="s">
        <v>4</v>
      </c>
      <c r="D236" s="81" t="s">
        <v>45</v>
      </c>
      <c r="E236" s="271">
        <v>0.97852752290637579</v>
      </c>
      <c r="F236" s="271">
        <v>0.9878641470808146</v>
      </c>
      <c r="G236" s="271"/>
      <c r="H236" s="271">
        <v>0.96169233193654224</v>
      </c>
      <c r="I236" s="271">
        <v>0.98231090601929993</v>
      </c>
      <c r="J236" s="271">
        <v>0.91512727099216951</v>
      </c>
      <c r="K236" s="271">
        <v>0</v>
      </c>
      <c r="L236" s="271">
        <v>0</v>
      </c>
      <c r="M236" s="384">
        <v>0</v>
      </c>
      <c r="N236" s="61"/>
      <c r="O236" s="61"/>
      <c r="P236" s="61"/>
      <c r="Q236" s="61"/>
      <c r="R236" s="61"/>
      <c r="S236" s="61"/>
    </row>
    <row r="237" spans="1:19" ht="18.399999999999999" customHeight="1">
      <c r="A237" s="68" t="s">
        <v>146</v>
      </c>
      <c r="B237" s="69" t="s">
        <v>47</v>
      </c>
      <c r="C237" s="70" t="s">
        <v>147</v>
      </c>
      <c r="D237" s="79" t="s">
        <v>41</v>
      </c>
      <c r="E237" s="72">
        <v>5103028</v>
      </c>
      <c r="F237" s="345">
        <v>2867888</v>
      </c>
      <c r="G237" s="345"/>
      <c r="H237" s="345">
        <v>4488</v>
      </c>
      <c r="I237" s="345">
        <v>1346860</v>
      </c>
      <c r="J237" s="345">
        <v>783336</v>
      </c>
      <c r="K237" s="345">
        <v>0</v>
      </c>
      <c r="L237" s="345">
        <v>0</v>
      </c>
      <c r="M237" s="346">
        <v>100456</v>
      </c>
      <c r="N237" s="61"/>
      <c r="O237" s="61"/>
      <c r="P237" s="61"/>
      <c r="Q237" s="61"/>
      <c r="R237" s="61"/>
      <c r="S237" s="61"/>
    </row>
    <row r="238" spans="1:19" ht="18.399999999999999" customHeight="1">
      <c r="A238" s="73"/>
      <c r="B238" s="69"/>
      <c r="C238" s="70" t="s">
        <v>4</v>
      </c>
      <c r="D238" s="79" t="s">
        <v>42</v>
      </c>
      <c r="E238" s="72">
        <v>8376631.8130699992</v>
      </c>
      <c r="F238" s="72">
        <v>5835212.7900799997</v>
      </c>
      <c r="G238" s="72"/>
      <c r="H238" s="72">
        <v>4719.3760399999992</v>
      </c>
      <c r="I238" s="72">
        <v>1469271.7829499999</v>
      </c>
      <c r="J238" s="72">
        <v>898664.21699999995</v>
      </c>
      <c r="K238" s="72">
        <v>0</v>
      </c>
      <c r="L238" s="72">
        <v>0</v>
      </c>
      <c r="M238" s="382">
        <v>168763.647</v>
      </c>
      <c r="N238" s="61"/>
      <c r="O238" s="61"/>
      <c r="P238" s="61"/>
      <c r="Q238" s="61"/>
      <c r="R238" s="61"/>
      <c r="S238" s="61"/>
    </row>
    <row r="239" spans="1:19" ht="18.399999999999999" customHeight="1">
      <c r="A239" s="73"/>
      <c r="B239" s="69"/>
      <c r="C239" s="70" t="s">
        <v>4</v>
      </c>
      <c r="D239" s="79" t="s">
        <v>43</v>
      </c>
      <c r="E239" s="72">
        <v>8228979.2354000015</v>
      </c>
      <c r="F239" s="72">
        <v>5803068.3562100008</v>
      </c>
      <c r="G239" s="72"/>
      <c r="H239" s="72">
        <v>4595.8498300000001</v>
      </c>
      <c r="I239" s="72">
        <v>1422948.6737700005</v>
      </c>
      <c r="J239" s="72">
        <v>848770.86327000021</v>
      </c>
      <c r="K239" s="72">
        <v>0</v>
      </c>
      <c r="L239" s="72">
        <v>0</v>
      </c>
      <c r="M239" s="382">
        <v>149595.49231999999</v>
      </c>
      <c r="N239" s="61"/>
      <c r="O239" s="61"/>
      <c r="P239" s="61"/>
      <c r="Q239" s="61"/>
      <c r="R239" s="61"/>
      <c r="S239" s="61"/>
    </row>
    <row r="240" spans="1:19" ht="18.399999999999999" customHeight="1">
      <c r="A240" s="73"/>
      <c r="B240" s="69"/>
      <c r="C240" s="70" t="s">
        <v>4</v>
      </c>
      <c r="D240" s="79" t="s">
        <v>44</v>
      </c>
      <c r="E240" s="270">
        <v>1.6125679175971603</v>
      </c>
      <c r="F240" s="270">
        <v>2.0234640809578339</v>
      </c>
      <c r="G240" s="270"/>
      <c r="H240" s="270">
        <v>1.0240307107843138</v>
      </c>
      <c r="I240" s="270">
        <v>1.0564933799875269</v>
      </c>
      <c r="J240" s="270">
        <v>1.0835335836346092</v>
      </c>
      <c r="K240" s="270">
        <v>0</v>
      </c>
      <c r="L240" s="270">
        <v>0</v>
      </c>
      <c r="M240" s="383">
        <v>1.4891643338377001</v>
      </c>
      <c r="N240" s="61"/>
      <c r="O240" s="61"/>
      <c r="P240" s="61"/>
      <c r="Q240" s="61"/>
      <c r="R240" s="61"/>
      <c r="S240" s="61"/>
    </row>
    <row r="241" spans="1:19" ht="18.399999999999999" customHeight="1">
      <c r="A241" s="75"/>
      <c r="B241" s="76"/>
      <c r="C241" s="77" t="s">
        <v>4</v>
      </c>
      <c r="D241" s="81" t="s">
        <v>45</v>
      </c>
      <c r="E241" s="271">
        <v>0.98237327592223689</v>
      </c>
      <c r="F241" s="271">
        <v>0.99449130048442358</v>
      </c>
      <c r="G241" s="271"/>
      <c r="H241" s="271">
        <v>0.9738257326915617</v>
      </c>
      <c r="I241" s="271">
        <v>0.96847206233894179</v>
      </c>
      <c r="J241" s="271">
        <v>0.9444805381296274</v>
      </c>
      <c r="K241" s="271">
        <v>0</v>
      </c>
      <c r="L241" s="271">
        <v>0</v>
      </c>
      <c r="M241" s="384">
        <v>0.88642012056067976</v>
      </c>
      <c r="N241" s="61"/>
      <c r="O241" s="61"/>
      <c r="P241" s="61"/>
      <c r="Q241" s="61"/>
      <c r="R241" s="61"/>
      <c r="S241" s="61"/>
    </row>
    <row r="242" spans="1:19" ht="18.399999999999999" customHeight="1">
      <c r="A242" s="68" t="s">
        <v>148</v>
      </c>
      <c r="B242" s="69" t="s">
        <v>47</v>
      </c>
      <c r="C242" s="70" t="s">
        <v>149</v>
      </c>
      <c r="D242" s="79" t="s">
        <v>41</v>
      </c>
      <c r="E242" s="72">
        <v>306707</v>
      </c>
      <c r="F242" s="345">
        <v>228318</v>
      </c>
      <c r="G242" s="345"/>
      <c r="H242" s="345">
        <v>83</v>
      </c>
      <c r="I242" s="345">
        <v>50251</v>
      </c>
      <c r="J242" s="345">
        <v>2386</v>
      </c>
      <c r="K242" s="345">
        <v>0</v>
      </c>
      <c r="L242" s="345">
        <v>0</v>
      </c>
      <c r="M242" s="346">
        <v>25669</v>
      </c>
      <c r="N242" s="61"/>
      <c r="O242" s="61"/>
      <c r="P242" s="61"/>
      <c r="Q242" s="61"/>
      <c r="R242" s="61"/>
      <c r="S242" s="61"/>
    </row>
    <row r="243" spans="1:19" ht="18" customHeight="1">
      <c r="A243" s="68"/>
      <c r="B243" s="69"/>
      <c r="C243" s="70" t="s">
        <v>4</v>
      </c>
      <c r="D243" s="79" t="s">
        <v>42</v>
      </c>
      <c r="E243" s="72">
        <v>324157.76139</v>
      </c>
      <c r="F243" s="72">
        <v>228318</v>
      </c>
      <c r="G243" s="72"/>
      <c r="H243" s="72">
        <v>90</v>
      </c>
      <c r="I243" s="72">
        <v>66117.256389999995</v>
      </c>
      <c r="J243" s="72">
        <v>2189.5680000000002</v>
      </c>
      <c r="K243" s="72">
        <v>0</v>
      </c>
      <c r="L243" s="72">
        <v>0</v>
      </c>
      <c r="M243" s="382">
        <v>27442.937000000002</v>
      </c>
      <c r="N243" s="61"/>
      <c r="O243" s="61"/>
      <c r="P243" s="61"/>
      <c r="Q243" s="61"/>
      <c r="R243" s="61"/>
      <c r="S243" s="61"/>
    </row>
    <row r="244" spans="1:19" ht="18.399999999999999" customHeight="1">
      <c r="A244" s="73"/>
      <c r="B244" s="69"/>
      <c r="C244" s="70" t="s">
        <v>4</v>
      </c>
      <c r="D244" s="79" t="s">
        <v>43</v>
      </c>
      <c r="E244" s="72">
        <v>316215.61721</v>
      </c>
      <c r="F244" s="72">
        <v>227554.18138999998</v>
      </c>
      <c r="G244" s="72"/>
      <c r="H244" s="72">
        <v>74.46566</v>
      </c>
      <c r="I244" s="72">
        <v>62798.803749999992</v>
      </c>
      <c r="J244" s="72">
        <v>2051.0794099999998</v>
      </c>
      <c r="K244" s="72">
        <v>0</v>
      </c>
      <c r="L244" s="72">
        <v>0</v>
      </c>
      <c r="M244" s="382">
        <v>23737.086999999992</v>
      </c>
      <c r="N244" s="61"/>
      <c r="O244" s="61"/>
      <c r="P244" s="61"/>
      <c r="Q244" s="61"/>
      <c r="R244" s="61"/>
      <c r="S244" s="61"/>
    </row>
    <row r="245" spans="1:19" ht="18.399999999999999" customHeight="1">
      <c r="A245" s="73"/>
      <c r="B245" s="69"/>
      <c r="C245" s="70" t="s">
        <v>4</v>
      </c>
      <c r="D245" s="79" t="s">
        <v>44</v>
      </c>
      <c r="E245" s="270">
        <v>1.0310022829932151</v>
      </c>
      <c r="F245" s="270">
        <v>0.99665458435164977</v>
      </c>
      <c r="G245" s="270"/>
      <c r="H245" s="270">
        <v>0.89717662650602414</v>
      </c>
      <c r="I245" s="270">
        <v>1.2497025681080971</v>
      </c>
      <c r="J245" s="270">
        <v>0.85963093461860851</v>
      </c>
      <c r="K245" s="270">
        <v>0</v>
      </c>
      <c r="L245" s="270">
        <v>0</v>
      </c>
      <c r="M245" s="383">
        <v>0.92473750438271818</v>
      </c>
      <c r="N245" s="61"/>
      <c r="O245" s="61"/>
      <c r="P245" s="61"/>
      <c r="Q245" s="61"/>
      <c r="R245" s="61"/>
      <c r="S245" s="61"/>
    </row>
    <row r="246" spans="1:19" ht="18.399999999999999" customHeight="1">
      <c r="A246" s="75"/>
      <c r="B246" s="76"/>
      <c r="C246" s="77" t="s">
        <v>4</v>
      </c>
      <c r="D246" s="81" t="s">
        <v>45</v>
      </c>
      <c r="E246" s="271">
        <v>0.97549913922793707</v>
      </c>
      <c r="F246" s="271">
        <v>0.99665458435164977</v>
      </c>
      <c r="G246" s="271"/>
      <c r="H246" s="271">
        <v>0.8273962222222222</v>
      </c>
      <c r="I246" s="271">
        <v>0.94980958344027855</v>
      </c>
      <c r="J246" s="271">
        <v>0.93675072434379736</v>
      </c>
      <c r="K246" s="271">
        <v>0</v>
      </c>
      <c r="L246" s="271">
        <v>0</v>
      </c>
      <c r="M246" s="384">
        <v>0.86496161106954372</v>
      </c>
      <c r="N246" s="61"/>
      <c r="O246" s="61"/>
      <c r="P246" s="61"/>
      <c r="Q246" s="61"/>
      <c r="R246" s="61"/>
      <c r="S246" s="61"/>
    </row>
    <row r="247" spans="1:19" ht="18.399999999999999" customHeight="1">
      <c r="A247" s="68" t="s">
        <v>150</v>
      </c>
      <c r="B247" s="69" t="s">
        <v>47</v>
      </c>
      <c r="C247" s="70" t="s">
        <v>151</v>
      </c>
      <c r="D247" s="79" t="s">
        <v>41</v>
      </c>
      <c r="E247" s="72">
        <v>582940</v>
      </c>
      <c r="F247" s="345">
        <v>575623</v>
      </c>
      <c r="G247" s="345"/>
      <c r="H247" s="345">
        <v>22</v>
      </c>
      <c r="I247" s="345">
        <v>7120</v>
      </c>
      <c r="J247" s="345">
        <v>175</v>
      </c>
      <c r="K247" s="345">
        <v>0</v>
      </c>
      <c r="L247" s="345">
        <v>0</v>
      </c>
      <c r="M247" s="346">
        <v>0</v>
      </c>
      <c r="N247" s="61"/>
      <c r="O247" s="61"/>
      <c r="P247" s="61"/>
      <c r="Q247" s="61"/>
      <c r="R247" s="61"/>
      <c r="S247" s="61"/>
    </row>
    <row r="248" spans="1:19" ht="18.399999999999999" customHeight="1">
      <c r="A248" s="68"/>
      <c r="B248" s="69"/>
      <c r="C248" s="70" t="s">
        <v>4</v>
      </c>
      <c r="D248" s="79" t="s">
        <v>42</v>
      </c>
      <c r="E248" s="72">
        <v>1583444.1089300001</v>
      </c>
      <c r="F248" s="72">
        <v>1425623</v>
      </c>
      <c r="G248" s="72"/>
      <c r="H248" s="72">
        <v>26.8</v>
      </c>
      <c r="I248" s="72">
        <v>7684.3089300000011</v>
      </c>
      <c r="J248" s="72">
        <v>150110</v>
      </c>
      <c r="K248" s="72">
        <v>0</v>
      </c>
      <c r="L248" s="72">
        <v>0</v>
      </c>
      <c r="M248" s="382">
        <v>0</v>
      </c>
      <c r="N248" s="61"/>
      <c r="O248" s="61"/>
      <c r="P248" s="61"/>
      <c r="Q248" s="61"/>
      <c r="R248" s="61"/>
      <c r="S248" s="61"/>
    </row>
    <row r="249" spans="1:19" ht="18.399999999999999" customHeight="1">
      <c r="A249" s="73"/>
      <c r="B249" s="69"/>
      <c r="C249" s="70" t="s">
        <v>4</v>
      </c>
      <c r="D249" s="79" t="s">
        <v>43</v>
      </c>
      <c r="E249" s="72">
        <v>1559077.11464</v>
      </c>
      <c r="F249" s="72">
        <v>1402090.83868</v>
      </c>
      <c r="G249" s="72"/>
      <c r="H249" s="72">
        <v>22.738799999999998</v>
      </c>
      <c r="I249" s="72">
        <v>6933.8277399999997</v>
      </c>
      <c r="J249" s="72">
        <v>150029.70942</v>
      </c>
      <c r="K249" s="72">
        <v>0</v>
      </c>
      <c r="L249" s="72">
        <v>0</v>
      </c>
      <c r="M249" s="382">
        <v>0</v>
      </c>
      <c r="N249" s="61"/>
      <c r="O249" s="61"/>
      <c r="P249" s="61"/>
      <c r="Q249" s="61"/>
      <c r="R249" s="61"/>
      <c r="S249" s="61"/>
    </row>
    <row r="250" spans="1:19" ht="18.399999999999999" customHeight="1">
      <c r="A250" s="73"/>
      <c r="B250" s="69"/>
      <c r="C250" s="70" t="s">
        <v>4</v>
      </c>
      <c r="D250" s="79" t="s">
        <v>44</v>
      </c>
      <c r="E250" s="270">
        <v>2.6745070069646961</v>
      </c>
      <c r="F250" s="270">
        <v>2.4357797354865944</v>
      </c>
      <c r="G250" s="270"/>
      <c r="H250" s="270">
        <v>1.0335818181818182</v>
      </c>
      <c r="I250" s="270">
        <v>0.97385221067415728</v>
      </c>
      <c r="J250" s="1313" t="s">
        <v>945</v>
      </c>
      <c r="K250" s="270">
        <v>0</v>
      </c>
      <c r="L250" s="270">
        <v>0</v>
      </c>
      <c r="M250" s="383">
        <v>0</v>
      </c>
      <c r="N250" s="61"/>
      <c r="O250" s="61"/>
      <c r="P250" s="61"/>
      <c r="Q250" s="61"/>
      <c r="R250" s="61"/>
      <c r="S250" s="61"/>
    </row>
    <row r="251" spans="1:19" ht="18.399999999999999" customHeight="1">
      <c r="A251" s="75"/>
      <c r="B251" s="76"/>
      <c r="C251" s="77" t="s">
        <v>4</v>
      </c>
      <c r="D251" s="81" t="s">
        <v>45</v>
      </c>
      <c r="E251" s="271">
        <v>0.98461139603691739</v>
      </c>
      <c r="F251" s="271">
        <v>0.98349341914377086</v>
      </c>
      <c r="G251" s="271"/>
      <c r="H251" s="271">
        <v>0.84846268656716406</v>
      </c>
      <c r="I251" s="271">
        <v>0.90233589034010875</v>
      </c>
      <c r="J251" s="271">
        <v>0.99946512171074542</v>
      </c>
      <c r="K251" s="271">
        <v>0</v>
      </c>
      <c r="L251" s="271">
        <v>0</v>
      </c>
      <c r="M251" s="384">
        <v>0</v>
      </c>
      <c r="N251" s="61"/>
      <c r="O251" s="61"/>
      <c r="P251" s="61"/>
      <c r="Q251" s="61"/>
      <c r="R251" s="61"/>
      <c r="S251" s="61"/>
    </row>
    <row r="252" spans="1:19" ht="18.399999999999999" customHeight="1">
      <c r="A252" s="68" t="s">
        <v>152</v>
      </c>
      <c r="B252" s="69" t="s">
        <v>47</v>
      </c>
      <c r="C252" s="70" t="s">
        <v>153</v>
      </c>
      <c r="D252" s="79" t="s">
        <v>41</v>
      </c>
      <c r="E252" s="72">
        <v>34055</v>
      </c>
      <c r="F252" s="345">
        <v>0</v>
      </c>
      <c r="G252" s="345"/>
      <c r="H252" s="345">
        <v>9</v>
      </c>
      <c r="I252" s="345">
        <v>29191</v>
      </c>
      <c r="J252" s="345">
        <v>474</v>
      </c>
      <c r="K252" s="345">
        <v>0</v>
      </c>
      <c r="L252" s="345">
        <v>0</v>
      </c>
      <c r="M252" s="346">
        <v>4381</v>
      </c>
      <c r="N252" s="61"/>
      <c r="O252" s="61"/>
      <c r="P252" s="61"/>
      <c r="Q252" s="61"/>
      <c r="R252" s="61"/>
      <c r="S252" s="61"/>
    </row>
    <row r="253" spans="1:19" ht="18.399999999999999" customHeight="1">
      <c r="A253" s="73"/>
      <c r="B253" s="69"/>
      <c r="C253" s="70" t="s">
        <v>4</v>
      </c>
      <c r="D253" s="79" t="s">
        <v>42</v>
      </c>
      <c r="E253" s="72">
        <v>34267.504000000001</v>
      </c>
      <c r="F253" s="72">
        <v>0</v>
      </c>
      <c r="G253" s="72"/>
      <c r="H253" s="72">
        <v>19</v>
      </c>
      <c r="I253" s="72">
        <v>29283.871999999999</v>
      </c>
      <c r="J253" s="72">
        <v>384</v>
      </c>
      <c r="K253" s="72">
        <v>0</v>
      </c>
      <c r="L253" s="72">
        <v>0</v>
      </c>
      <c r="M253" s="382">
        <v>4580.6319999999996</v>
      </c>
      <c r="N253" s="61"/>
      <c r="O253" s="61"/>
      <c r="P253" s="61"/>
      <c r="Q253" s="61"/>
      <c r="R253" s="61"/>
      <c r="S253" s="61"/>
    </row>
    <row r="254" spans="1:19" ht="18.399999999999999" customHeight="1">
      <c r="A254" s="73"/>
      <c r="B254" s="69"/>
      <c r="C254" s="70" t="s">
        <v>4</v>
      </c>
      <c r="D254" s="79" t="s">
        <v>43</v>
      </c>
      <c r="E254" s="72">
        <v>32795.804270000001</v>
      </c>
      <c r="F254" s="72">
        <v>0</v>
      </c>
      <c r="G254" s="72"/>
      <c r="H254" s="72">
        <v>16.97589</v>
      </c>
      <c r="I254" s="72">
        <v>28699.44311</v>
      </c>
      <c r="J254" s="72">
        <v>342.40684000000005</v>
      </c>
      <c r="K254" s="72">
        <v>0</v>
      </c>
      <c r="L254" s="72">
        <v>0</v>
      </c>
      <c r="M254" s="382">
        <v>3736.978430000001</v>
      </c>
      <c r="N254" s="61"/>
      <c r="O254" s="61"/>
      <c r="P254" s="61"/>
      <c r="Q254" s="61"/>
      <c r="R254" s="61"/>
      <c r="S254" s="61"/>
    </row>
    <row r="255" spans="1:19" ht="18.399999999999999" customHeight="1">
      <c r="A255" s="73"/>
      <c r="B255" s="69"/>
      <c r="C255" s="70" t="s">
        <v>4</v>
      </c>
      <c r="D255" s="79" t="s">
        <v>44</v>
      </c>
      <c r="E255" s="270">
        <v>0.963024644545588</v>
      </c>
      <c r="F255" s="270">
        <v>0</v>
      </c>
      <c r="G255" s="270"/>
      <c r="H255" s="270">
        <v>1.8862099999999999</v>
      </c>
      <c r="I255" s="270">
        <v>0.98316066972697069</v>
      </c>
      <c r="J255" s="270">
        <v>0.72237729957805918</v>
      </c>
      <c r="K255" s="270">
        <v>0</v>
      </c>
      <c r="L255" s="270">
        <v>0</v>
      </c>
      <c r="M255" s="383">
        <v>0.85299667427527981</v>
      </c>
      <c r="N255" s="61"/>
      <c r="O255" s="61"/>
      <c r="P255" s="61"/>
      <c r="Q255" s="61"/>
      <c r="R255" s="61"/>
      <c r="S255" s="61"/>
    </row>
    <row r="256" spans="1:19" ht="18.399999999999999" customHeight="1">
      <c r="A256" s="75"/>
      <c r="B256" s="76"/>
      <c r="C256" s="77" t="s">
        <v>4</v>
      </c>
      <c r="D256" s="81" t="s">
        <v>45</v>
      </c>
      <c r="E256" s="271">
        <v>0.95705261375325146</v>
      </c>
      <c r="F256" s="271">
        <v>0</v>
      </c>
      <c r="G256" s="271"/>
      <c r="H256" s="271">
        <v>0.89346789473684207</v>
      </c>
      <c r="I256" s="271">
        <v>0.98004263609675668</v>
      </c>
      <c r="J256" s="271">
        <v>0.89168447916666682</v>
      </c>
      <c r="K256" s="271">
        <v>0</v>
      </c>
      <c r="L256" s="271">
        <v>0</v>
      </c>
      <c r="M256" s="384">
        <v>0.81582157876904349</v>
      </c>
      <c r="N256" s="61"/>
      <c r="O256" s="61"/>
      <c r="P256" s="61"/>
      <c r="Q256" s="61"/>
      <c r="R256" s="61"/>
      <c r="S256" s="61"/>
    </row>
    <row r="257" spans="1:19" ht="18.399999999999999" customHeight="1">
      <c r="A257" s="68" t="s">
        <v>154</v>
      </c>
      <c r="B257" s="69" t="s">
        <v>47</v>
      </c>
      <c r="C257" s="70" t="s">
        <v>155</v>
      </c>
      <c r="D257" s="79" t="s">
        <v>41</v>
      </c>
      <c r="E257" s="72">
        <v>42468</v>
      </c>
      <c r="F257" s="345">
        <v>0</v>
      </c>
      <c r="G257" s="345"/>
      <c r="H257" s="345">
        <v>5</v>
      </c>
      <c r="I257" s="345">
        <v>40463</v>
      </c>
      <c r="J257" s="345">
        <v>2000</v>
      </c>
      <c r="K257" s="345">
        <v>0</v>
      </c>
      <c r="L257" s="345">
        <v>0</v>
      </c>
      <c r="M257" s="346">
        <v>0</v>
      </c>
      <c r="N257" s="61"/>
      <c r="O257" s="61"/>
      <c r="P257" s="61"/>
      <c r="Q257" s="61"/>
      <c r="R257" s="61"/>
      <c r="S257" s="61"/>
    </row>
    <row r="258" spans="1:19" ht="18.399999999999999" customHeight="1">
      <c r="A258" s="73"/>
      <c r="B258" s="69"/>
      <c r="C258" s="70" t="s">
        <v>4</v>
      </c>
      <c r="D258" s="79" t="s">
        <v>42</v>
      </c>
      <c r="E258" s="72">
        <v>49112.6</v>
      </c>
      <c r="F258" s="72">
        <v>0</v>
      </c>
      <c r="G258" s="72"/>
      <c r="H258" s="72">
        <v>35.5</v>
      </c>
      <c r="I258" s="72">
        <v>48135.25</v>
      </c>
      <c r="J258" s="72">
        <v>941.85</v>
      </c>
      <c r="K258" s="72">
        <v>0</v>
      </c>
      <c r="L258" s="72">
        <v>0</v>
      </c>
      <c r="M258" s="382">
        <v>0</v>
      </c>
      <c r="N258" s="61"/>
      <c r="O258" s="61"/>
      <c r="P258" s="61"/>
      <c r="Q258" s="61"/>
      <c r="R258" s="61"/>
      <c r="S258" s="61"/>
    </row>
    <row r="259" spans="1:19" ht="18.399999999999999" customHeight="1">
      <c r="A259" s="73"/>
      <c r="B259" s="69"/>
      <c r="C259" s="70" t="s">
        <v>4</v>
      </c>
      <c r="D259" s="79" t="s">
        <v>43</v>
      </c>
      <c r="E259" s="72">
        <v>48308.720730000001</v>
      </c>
      <c r="F259" s="72">
        <v>0</v>
      </c>
      <c r="G259" s="72"/>
      <c r="H259" s="72">
        <v>34.904089999999997</v>
      </c>
      <c r="I259" s="72">
        <v>47332.596040000004</v>
      </c>
      <c r="J259" s="72">
        <v>941.22059999999999</v>
      </c>
      <c r="K259" s="72">
        <v>0</v>
      </c>
      <c r="L259" s="72">
        <v>0</v>
      </c>
      <c r="M259" s="382">
        <v>0</v>
      </c>
      <c r="N259" s="61"/>
      <c r="O259" s="61"/>
      <c r="P259" s="61"/>
      <c r="Q259" s="61"/>
      <c r="R259" s="61"/>
      <c r="S259" s="61"/>
    </row>
    <row r="260" spans="1:19" ht="18" customHeight="1">
      <c r="A260" s="73"/>
      <c r="B260" s="69"/>
      <c r="C260" s="70" t="s">
        <v>4</v>
      </c>
      <c r="D260" s="79" t="s">
        <v>44</v>
      </c>
      <c r="E260" s="270">
        <v>1.1375322767730998</v>
      </c>
      <c r="F260" s="270">
        <v>0</v>
      </c>
      <c r="G260" s="270"/>
      <c r="H260" s="270">
        <v>6.9808179999999993</v>
      </c>
      <c r="I260" s="270">
        <v>1.1697747581741345</v>
      </c>
      <c r="J260" s="270">
        <v>0.47061029999999998</v>
      </c>
      <c r="K260" s="270">
        <v>0</v>
      </c>
      <c r="L260" s="270">
        <v>0</v>
      </c>
      <c r="M260" s="383">
        <v>0</v>
      </c>
      <c r="N260" s="61"/>
      <c r="O260" s="61"/>
      <c r="P260" s="61"/>
      <c r="Q260" s="61"/>
      <c r="R260" s="61"/>
      <c r="S260" s="61"/>
    </row>
    <row r="261" spans="1:19" ht="18.399999999999999" customHeight="1">
      <c r="A261" s="75"/>
      <c r="B261" s="76"/>
      <c r="C261" s="77" t="s">
        <v>4</v>
      </c>
      <c r="D261" s="78" t="s">
        <v>45</v>
      </c>
      <c r="E261" s="385">
        <v>0.98363191380623305</v>
      </c>
      <c r="F261" s="271">
        <v>0</v>
      </c>
      <c r="G261" s="271"/>
      <c r="H261" s="271">
        <v>0.98321380281690129</v>
      </c>
      <c r="I261" s="271">
        <v>0.98332502770838426</v>
      </c>
      <c r="J261" s="271">
        <v>0.99933174072304498</v>
      </c>
      <c r="K261" s="271">
        <v>0</v>
      </c>
      <c r="L261" s="271">
        <v>0</v>
      </c>
      <c r="M261" s="384">
        <v>0</v>
      </c>
      <c r="N261" s="61"/>
      <c r="O261" s="61"/>
      <c r="P261" s="61"/>
      <c r="Q261" s="61"/>
      <c r="R261" s="61"/>
      <c r="S261" s="61"/>
    </row>
    <row r="262" spans="1:19" ht="18.399999999999999" customHeight="1">
      <c r="A262" s="68" t="s">
        <v>156</v>
      </c>
      <c r="B262" s="69" t="s">
        <v>47</v>
      </c>
      <c r="C262" s="70" t="s">
        <v>157</v>
      </c>
      <c r="D262" s="71" t="s">
        <v>41</v>
      </c>
      <c r="E262" s="72">
        <v>15030</v>
      </c>
      <c r="F262" s="345">
        <v>0</v>
      </c>
      <c r="G262" s="345"/>
      <c r="H262" s="345">
        <v>2850</v>
      </c>
      <c r="I262" s="345">
        <v>11658</v>
      </c>
      <c r="J262" s="345">
        <v>522</v>
      </c>
      <c r="K262" s="345">
        <v>0</v>
      </c>
      <c r="L262" s="345">
        <v>0</v>
      </c>
      <c r="M262" s="346">
        <v>0</v>
      </c>
      <c r="N262" s="61"/>
      <c r="O262" s="61"/>
      <c r="P262" s="61"/>
      <c r="Q262" s="61"/>
      <c r="R262" s="61"/>
      <c r="S262" s="61"/>
    </row>
    <row r="263" spans="1:19" ht="18.399999999999999" customHeight="1">
      <c r="A263" s="73"/>
      <c r="B263" s="69"/>
      <c r="C263" s="70" t="s">
        <v>4</v>
      </c>
      <c r="D263" s="79" t="s">
        <v>42</v>
      </c>
      <c r="E263" s="72">
        <v>15030</v>
      </c>
      <c r="F263" s="72">
        <v>0</v>
      </c>
      <c r="G263" s="72"/>
      <c r="H263" s="72">
        <v>2850</v>
      </c>
      <c r="I263" s="72">
        <v>11658</v>
      </c>
      <c r="J263" s="72">
        <v>522</v>
      </c>
      <c r="K263" s="72">
        <v>0</v>
      </c>
      <c r="L263" s="72">
        <v>0</v>
      </c>
      <c r="M263" s="382">
        <v>0</v>
      </c>
      <c r="N263" s="61"/>
      <c r="O263" s="61"/>
      <c r="P263" s="61"/>
      <c r="Q263" s="61"/>
      <c r="R263" s="61"/>
      <c r="S263" s="61"/>
    </row>
    <row r="264" spans="1:19" ht="18.399999999999999" customHeight="1">
      <c r="A264" s="73"/>
      <c r="B264" s="69"/>
      <c r="C264" s="70" t="s">
        <v>4</v>
      </c>
      <c r="D264" s="79" t="s">
        <v>43</v>
      </c>
      <c r="E264" s="72">
        <v>12831.703020000003</v>
      </c>
      <c r="F264" s="72">
        <v>0</v>
      </c>
      <c r="G264" s="72"/>
      <c r="H264" s="72">
        <v>2297.6503499999999</v>
      </c>
      <c r="I264" s="72">
        <v>10012.253460000004</v>
      </c>
      <c r="J264" s="72">
        <v>521.79921000000002</v>
      </c>
      <c r="K264" s="72">
        <v>0</v>
      </c>
      <c r="L264" s="72">
        <v>0</v>
      </c>
      <c r="M264" s="382">
        <v>0</v>
      </c>
      <c r="N264" s="61"/>
      <c r="O264" s="61"/>
      <c r="P264" s="61"/>
      <c r="Q264" s="61"/>
      <c r="R264" s="61"/>
      <c r="S264" s="61"/>
    </row>
    <row r="265" spans="1:19" ht="18.399999999999999" customHeight="1">
      <c r="A265" s="73"/>
      <c r="B265" s="69"/>
      <c r="C265" s="70" t="s">
        <v>4</v>
      </c>
      <c r="D265" s="79" t="s">
        <v>44</v>
      </c>
      <c r="E265" s="270">
        <v>0.85373938922155701</v>
      </c>
      <c r="F265" s="270">
        <v>0</v>
      </c>
      <c r="G265" s="270"/>
      <c r="H265" s="270">
        <v>0.80619310526315791</v>
      </c>
      <c r="I265" s="270">
        <v>0.85883114256304716</v>
      </c>
      <c r="J265" s="270">
        <v>0.99961534482758618</v>
      </c>
      <c r="K265" s="270">
        <v>0</v>
      </c>
      <c r="L265" s="270">
        <v>0</v>
      </c>
      <c r="M265" s="383">
        <v>0</v>
      </c>
      <c r="N265" s="61"/>
      <c r="O265" s="61"/>
      <c r="P265" s="61"/>
      <c r="Q265" s="61"/>
      <c r="R265" s="61"/>
      <c r="S265" s="61"/>
    </row>
    <row r="266" spans="1:19" ht="18.399999999999999" customHeight="1">
      <c r="A266" s="75"/>
      <c r="B266" s="76"/>
      <c r="C266" s="77" t="s">
        <v>4</v>
      </c>
      <c r="D266" s="81" t="s">
        <v>45</v>
      </c>
      <c r="E266" s="271">
        <v>0.85373938922155701</v>
      </c>
      <c r="F266" s="271">
        <v>0</v>
      </c>
      <c r="G266" s="271"/>
      <c r="H266" s="271">
        <v>0.80619310526315791</v>
      </c>
      <c r="I266" s="271">
        <v>0.85883114256304716</v>
      </c>
      <c r="J266" s="271">
        <v>0.99961534482758618</v>
      </c>
      <c r="K266" s="271">
        <v>0</v>
      </c>
      <c r="L266" s="271">
        <v>0</v>
      </c>
      <c r="M266" s="384">
        <v>0</v>
      </c>
      <c r="N266" s="61"/>
      <c r="O266" s="61"/>
      <c r="P266" s="61"/>
      <c r="Q266" s="61"/>
      <c r="R266" s="61"/>
      <c r="S266" s="61"/>
    </row>
    <row r="267" spans="1:19" ht="18.399999999999999" customHeight="1">
      <c r="A267" s="68" t="s">
        <v>158</v>
      </c>
      <c r="B267" s="69" t="s">
        <v>47</v>
      </c>
      <c r="C267" s="70" t="s">
        <v>159</v>
      </c>
      <c r="D267" s="79" t="s">
        <v>41</v>
      </c>
      <c r="E267" s="72">
        <v>75632</v>
      </c>
      <c r="F267" s="345">
        <v>3675</v>
      </c>
      <c r="G267" s="345"/>
      <c r="H267" s="345">
        <v>450</v>
      </c>
      <c r="I267" s="345">
        <v>57813</v>
      </c>
      <c r="J267" s="345">
        <v>10009</v>
      </c>
      <c r="K267" s="345">
        <v>0</v>
      </c>
      <c r="L267" s="345">
        <v>0</v>
      </c>
      <c r="M267" s="346">
        <v>3685</v>
      </c>
    </row>
    <row r="268" spans="1:19" ht="18.399999999999999" customHeight="1">
      <c r="A268" s="73"/>
      <c r="B268" s="69"/>
      <c r="C268" s="70" t="s">
        <v>160</v>
      </c>
      <c r="D268" s="79" t="s">
        <v>42</v>
      </c>
      <c r="E268" s="72">
        <v>76515.501999999993</v>
      </c>
      <c r="F268" s="72">
        <v>3443.2559999999999</v>
      </c>
      <c r="G268" s="72"/>
      <c r="H268" s="72">
        <v>455</v>
      </c>
      <c r="I268" s="72">
        <v>59602.239999999998</v>
      </c>
      <c r="J268" s="72">
        <v>8829</v>
      </c>
      <c r="K268" s="72">
        <v>0</v>
      </c>
      <c r="L268" s="72">
        <v>0</v>
      </c>
      <c r="M268" s="382">
        <v>4186.0060000000003</v>
      </c>
    </row>
    <row r="269" spans="1:19" ht="18.399999999999999" customHeight="1">
      <c r="A269" s="73"/>
      <c r="B269" s="69"/>
      <c r="C269" s="70" t="s">
        <v>4</v>
      </c>
      <c r="D269" s="79" t="s">
        <v>43</v>
      </c>
      <c r="E269" s="72">
        <v>74006.968430000023</v>
      </c>
      <c r="F269" s="72">
        <v>3433.5095200000001</v>
      </c>
      <c r="G269" s="72"/>
      <c r="H269" s="72">
        <v>432.86460999999997</v>
      </c>
      <c r="I269" s="72">
        <v>58348.274260000013</v>
      </c>
      <c r="J269" s="72">
        <v>8719.5604899999998</v>
      </c>
      <c r="K269" s="72">
        <v>0</v>
      </c>
      <c r="L269" s="72">
        <v>0</v>
      </c>
      <c r="M269" s="382">
        <v>3072.7595499999998</v>
      </c>
    </row>
    <row r="270" spans="1:19" ht="18.399999999999999" customHeight="1">
      <c r="A270" s="73"/>
      <c r="B270" s="69"/>
      <c r="C270" s="70" t="s">
        <v>4</v>
      </c>
      <c r="D270" s="79" t="s">
        <v>44</v>
      </c>
      <c r="E270" s="270">
        <v>0.97851396802940582</v>
      </c>
      <c r="F270" s="270">
        <v>0.93428830476190483</v>
      </c>
      <c r="G270" s="270"/>
      <c r="H270" s="270">
        <v>0.96192135555555547</v>
      </c>
      <c r="I270" s="270">
        <v>1.0092587179354127</v>
      </c>
      <c r="J270" s="270">
        <v>0.87117199420521529</v>
      </c>
      <c r="K270" s="270">
        <v>0</v>
      </c>
      <c r="L270" s="270">
        <v>0</v>
      </c>
      <c r="M270" s="383">
        <v>0.8338560515603799</v>
      </c>
    </row>
    <row r="271" spans="1:19" ht="18.399999999999999" customHeight="1">
      <c r="A271" s="75"/>
      <c r="B271" s="76"/>
      <c r="C271" s="77" t="s">
        <v>4</v>
      </c>
      <c r="D271" s="81" t="s">
        <v>45</v>
      </c>
      <c r="E271" s="271">
        <v>0.9672153550008733</v>
      </c>
      <c r="F271" s="271">
        <v>0.99716940012592736</v>
      </c>
      <c r="G271" s="271"/>
      <c r="H271" s="271">
        <v>0.95135079120879118</v>
      </c>
      <c r="I271" s="271">
        <v>0.97896109709970658</v>
      </c>
      <c r="J271" s="271">
        <v>0.98760454071808812</v>
      </c>
      <c r="K271" s="271">
        <v>0</v>
      </c>
      <c r="L271" s="271">
        <v>0</v>
      </c>
      <c r="M271" s="384">
        <v>0.73405521874550572</v>
      </c>
    </row>
    <row r="272" spans="1:19" ht="18.399999999999999" customHeight="1">
      <c r="A272" s="68" t="s">
        <v>161</v>
      </c>
      <c r="B272" s="69" t="s">
        <v>47</v>
      </c>
      <c r="C272" s="70" t="s">
        <v>162</v>
      </c>
      <c r="D272" s="79" t="s">
        <v>41</v>
      </c>
      <c r="E272" s="72">
        <v>37186</v>
      </c>
      <c r="F272" s="345">
        <v>1750</v>
      </c>
      <c r="G272" s="345"/>
      <c r="H272" s="345">
        <v>14160</v>
      </c>
      <c r="I272" s="345">
        <v>21061</v>
      </c>
      <c r="J272" s="345">
        <v>215</v>
      </c>
      <c r="K272" s="345">
        <v>0</v>
      </c>
      <c r="L272" s="345">
        <v>0</v>
      </c>
      <c r="M272" s="346">
        <v>0</v>
      </c>
    </row>
    <row r="273" spans="1:13" ht="18.399999999999999" customHeight="1">
      <c r="A273" s="73"/>
      <c r="B273" s="69"/>
      <c r="C273" s="70" t="s">
        <v>163</v>
      </c>
      <c r="D273" s="79" t="s">
        <v>42</v>
      </c>
      <c r="E273" s="72">
        <v>83994.273000000001</v>
      </c>
      <c r="F273" s="72">
        <v>3007.5</v>
      </c>
      <c r="G273" s="72"/>
      <c r="H273" s="72">
        <v>59374.1</v>
      </c>
      <c r="I273" s="72">
        <v>21439.352999999999</v>
      </c>
      <c r="J273" s="72">
        <v>173.32</v>
      </c>
      <c r="K273" s="72">
        <v>0</v>
      </c>
      <c r="L273" s="72">
        <v>0</v>
      </c>
      <c r="M273" s="382">
        <v>0</v>
      </c>
    </row>
    <row r="274" spans="1:13" ht="18.399999999999999" customHeight="1">
      <c r="A274" s="73"/>
      <c r="B274" s="69"/>
      <c r="C274" s="70" t="s">
        <v>4</v>
      </c>
      <c r="D274" s="79" t="s">
        <v>43</v>
      </c>
      <c r="E274" s="72">
        <v>82620.1486</v>
      </c>
      <c r="F274" s="72">
        <v>2947.4663999999998</v>
      </c>
      <c r="G274" s="72"/>
      <c r="H274" s="72">
        <v>58254.540209999999</v>
      </c>
      <c r="I274" s="72">
        <v>21244.822250000001</v>
      </c>
      <c r="J274" s="72">
        <v>173.31974</v>
      </c>
      <c r="K274" s="72">
        <v>0</v>
      </c>
      <c r="L274" s="72">
        <v>0</v>
      </c>
      <c r="M274" s="382">
        <v>0</v>
      </c>
    </row>
    <row r="275" spans="1:13" ht="18.399999999999999" customHeight="1">
      <c r="A275" s="73"/>
      <c r="B275" s="69"/>
      <c r="C275" s="70" t="s">
        <v>4</v>
      </c>
      <c r="D275" s="79" t="s">
        <v>44</v>
      </c>
      <c r="E275" s="270">
        <v>2.2218079008228901</v>
      </c>
      <c r="F275" s="270">
        <v>1.6842665142857143</v>
      </c>
      <c r="G275" s="270"/>
      <c r="H275" s="270">
        <v>4.1140212012711865</v>
      </c>
      <c r="I275" s="270">
        <v>1.0087280874602347</v>
      </c>
      <c r="J275" s="270">
        <v>0.80613832558139531</v>
      </c>
      <c r="K275" s="270">
        <v>0</v>
      </c>
      <c r="L275" s="270">
        <v>0</v>
      </c>
      <c r="M275" s="383">
        <v>0</v>
      </c>
    </row>
    <row r="276" spans="1:13" ht="18.399999999999999" customHeight="1">
      <c r="A276" s="75"/>
      <c r="B276" s="76"/>
      <c r="C276" s="77" t="s">
        <v>4</v>
      </c>
      <c r="D276" s="81" t="s">
        <v>45</v>
      </c>
      <c r="E276" s="271">
        <v>0.98364026080682909</v>
      </c>
      <c r="F276" s="271">
        <v>0.98003870324189524</v>
      </c>
      <c r="G276" s="271"/>
      <c r="H276" s="271">
        <v>0.98114397035070844</v>
      </c>
      <c r="I276" s="271">
        <v>0.99092646359244152</v>
      </c>
      <c r="J276" s="271">
        <v>0.99999849988460654</v>
      </c>
      <c r="K276" s="271">
        <v>0</v>
      </c>
      <c r="L276" s="271">
        <v>0</v>
      </c>
      <c r="M276" s="384">
        <v>0</v>
      </c>
    </row>
    <row r="277" spans="1:13" ht="18.399999999999999" customHeight="1">
      <c r="A277" s="68" t="s">
        <v>164</v>
      </c>
      <c r="B277" s="69" t="s">
        <v>47</v>
      </c>
      <c r="C277" s="70" t="s">
        <v>165</v>
      </c>
      <c r="D277" s="79" t="s">
        <v>41</v>
      </c>
      <c r="E277" s="72">
        <v>197465</v>
      </c>
      <c r="F277" s="345">
        <v>0</v>
      </c>
      <c r="G277" s="345"/>
      <c r="H277" s="345">
        <v>2070</v>
      </c>
      <c r="I277" s="345">
        <v>180047</v>
      </c>
      <c r="J277" s="345">
        <v>15348</v>
      </c>
      <c r="K277" s="345">
        <v>0</v>
      </c>
      <c r="L277" s="345">
        <v>0</v>
      </c>
      <c r="M277" s="346">
        <v>0</v>
      </c>
    </row>
    <row r="278" spans="1:13" ht="18.399999999999999" customHeight="1">
      <c r="A278" s="73"/>
      <c r="B278" s="69"/>
      <c r="C278" s="70" t="s">
        <v>4</v>
      </c>
      <c r="D278" s="79" t="s">
        <v>42</v>
      </c>
      <c r="E278" s="72">
        <v>228823.14543</v>
      </c>
      <c r="F278" s="72">
        <v>0</v>
      </c>
      <c r="G278" s="72"/>
      <c r="H278" s="72">
        <v>1974.6220000000001</v>
      </c>
      <c r="I278" s="72">
        <v>195963.69099999999</v>
      </c>
      <c r="J278" s="72">
        <v>30884.832429999999</v>
      </c>
      <c r="K278" s="72">
        <v>0</v>
      </c>
      <c r="L278" s="72">
        <v>0</v>
      </c>
      <c r="M278" s="382">
        <v>0</v>
      </c>
    </row>
    <row r="279" spans="1:13" ht="18.399999999999999" customHeight="1">
      <c r="A279" s="73"/>
      <c r="B279" s="69"/>
      <c r="C279" s="70" t="s">
        <v>4</v>
      </c>
      <c r="D279" s="79" t="s">
        <v>43</v>
      </c>
      <c r="E279" s="72">
        <v>227078.88107</v>
      </c>
      <c r="F279" s="72">
        <v>0</v>
      </c>
      <c r="G279" s="72"/>
      <c r="H279" s="72">
        <v>1959.1169499999999</v>
      </c>
      <c r="I279" s="72">
        <v>194733.13112000001</v>
      </c>
      <c r="J279" s="72">
        <v>30386.633000000002</v>
      </c>
      <c r="K279" s="72">
        <v>0</v>
      </c>
      <c r="L279" s="72">
        <v>0</v>
      </c>
      <c r="M279" s="382">
        <v>0</v>
      </c>
    </row>
    <row r="280" spans="1:13" ht="18.399999999999999" customHeight="1">
      <c r="A280" s="73"/>
      <c r="B280" s="69"/>
      <c r="C280" s="70" t="s">
        <v>4</v>
      </c>
      <c r="D280" s="79" t="s">
        <v>44</v>
      </c>
      <c r="E280" s="270">
        <v>1.1499702786316564</v>
      </c>
      <c r="F280" s="270">
        <v>0</v>
      </c>
      <c r="G280" s="270"/>
      <c r="H280" s="270">
        <v>0.94643330917874391</v>
      </c>
      <c r="I280" s="270">
        <v>1.0815683189389438</v>
      </c>
      <c r="J280" s="270">
        <v>1.9798431717487621</v>
      </c>
      <c r="K280" s="270">
        <v>0</v>
      </c>
      <c r="L280" s="270">
        <v>0</v>
      </c>
      <c r="M280" s="383">
        <v>0</v>
      </c>
    </row>
    <row r="281" spans="1:13" ht="18.399999999999999" customHeight="1">
      <c r="A281" s="75"/>
      <c r="B281" s="76"/>
      <c r="C281" s="77" t="s">
        <v>4</v>
      </c>
      <c r="D281" s="81" t="s">
        <v>45</v>
      </c>
      <c r="E281" s="271">
        <v>0.99237723807737099</v>
      </c>
      <c r="F281" s="271">
        <v>0</v>
      </c>
      <c r="G281" s="271"/>
      <c r="H281" s="271">
        <v>0.99214783892815928</v>
      </c>
      <c r="I281" s="271">
        <v>0.9937204699823704</v>
      </c>
      <c r="J281" s="271">
        <v>0.98386912310017682</v>
      </c>
      <c r="K281" s="271">
        <v>0</v>
      </c>
      <c r="L281" s="271">
        <v>0</v>
      </c>
      <c r="M281" s="384">
        <v>0</v>
      </c>
    </row>
    <row r="282" spans="1:13" ht="18.399999999999999" customHeight="1">
      <c r="A282" s="68" t="s">
        <v>166</v>
      </c>
      <c r="B282" s="69" t="s">
        <v>47</v>
      </c>
      <c r="C282" s="70" t="s">
        <v>167</v>
      </c>
      <c r="D282" s="79" t="s">
        <v>41</v>
      </c>
      <c r="E282" s="72">
        <v>631929</v>
      </c>
      <c r="F282" s="345">
        <v>0</v>
      </c>
      <c r="G282" s="345"/>
      <c r="H282" s="345">
        <v>16494</v>
      </c>
      <c r="I282" s="345">
        <v>596762</v>
      </c>
      <c r="J282" s="345">
        <v>17930</v>
      </c>
      <c r="K282" s="345">
        <v>0</v>
      </c>
      <c r="L282" s="345">
        <v>0</v>
      </c>
      <c r="M282" s="346">
        <v>743</v>
      </c>
    </row>
    <row r="283" spans="1:13" ht="18.399999999999999" customHeight="1">
      <c r="A283" s="73"/>
      <c r="B283" s="69"/>
      <c r="C283" s="70" t="s">
        <v>168</v>
      </c>
      <c r="D283" s="79" t="s">
        <v>42</v>
      </c>
      <c r="E283" s="72">
        <v>727941.79</v>
      </c>
      <c r="F283" s="72">
        <v>0</v>
      </c>
      <c r="G283" s="72"/>
      <c r="H283" s="72">
        <v>16724.041000000001</v>
      </c>
      <c r="I283" s="72">
        <v>669040.995</v>
      </c>
      <c r="J283" s="72">
        <v>37858.964</v>
      </c>
      <c r="K283" s="72">
        <v>0</v>
      </c>
      <c r="L283" s="72">
        <v>0</v>
      </c>
      <c r="M283" s="382">
        <v>4317.79</v>
      </c>
    </row>
    <row r="284" spans="1:13" ht="18.399999999999999" customHeight="1">
      <c r="A284" s="73"/>
      <c r="B284" s="69"/>
      <c r="C284" s="70" t="s">
        <v>4</v>
      </c>
      <c r="D284" s="79" t="s">
        <v>43</v>
      </c>
      <c r="E284" s="72">
        <v>727403.83015000005</v>
      </c>
      <c r="F284" s="72">
        <v>0</v>
      </c>
      <c r="G284" s="72"/>
      <c r="H284" s="72">
        <v>16723.297309999998</v>
      </c>
      <c r="I284" s="72">
        <v>668976.76471999998</v>
      </c>
      <c r="J284" s="72">
        <v>37826.303849999997</v>
      </c>
      <c r="K284" s="72">
        <v>0</v>
      </c>
      <c r="L284" s="72">
        <v>0</v>
      </c>
      <c r="M284" s="382">
        <v>3877.4642699999999</v>
      </c>
    </row>
    <row r="285" spans="1:13" ht="18.399999999999999" customHeight="1">
      <c r="A285" s="73"/>
      <c r="B285" s="69"/>
      <c r="C285" s="70" t="s">
        <v>4</v>
      </c>
      <c r="D285" s="79" t="s">
        <v>44</v>
      </c>
      <c r="E285" s="270">
        <v>1.1510847423523847</v>
      </c>
      <c r="F285" s="270">
        <v>0</v>
      </c>
      <c r="G285" s="270"/>
      <c r="H285" s="270">
        <v>1.0139018618891718</v>
      </c>
      <c r="I285" s="270">
        <v>1.12101099721497</v>
      </c>
      <c r="J285" s="270">
        <v>2.1096655800334632</v>
      </c>
      <c r="K285" s="270">
        <v>0</v>
      </c>
      <c r="L285" s="270">
        <v>0</v>
      </c>
      <c r="M285" s="383">
        <v>5.2186598519515481</v>
      </c>
    </row>
    <row r="286" spans="1:13" ht="18.399999999999999" customHeight="1">
      <c r="A286" s="75"/>
      <c r="B286" s="76"/>
      <c r="C286" s="77" t="s">
        <v>4</v>
      </c>
      <c r="D286" s="81" t="s">
        <v>45</v>
      </c>
      <c r="E286" s="271">
        <v>0.99926098507134753</v>
      </c>
      <c r="F286" s="271">
        <v>0</v>
      </c>
      <c r="G286" s="271"/>
      <c r="H286" s="271">
        <v>0.99995553168041129</v>
      </c>
      <c r="I286" s="271">
        <v>0.99990399649576034</v>
      </c>
      <c r="J286" s="271">
        <v>0.99913732055636806</v>
      </c>
      <c r="K286" s="271">
        <v>0</v>
      </c>
      <c r="L286" s="271">
        <v>0</v>
      </c>
      <c r="M286" s="384">
        <v>0.89802057765662524</v>
      </c>
    </row>
    <row r="287" spans="1:13" ht="18.399999999999999" customHeight="1">
      <c r="A287" s="68" t="s">
        <v>169</v>
      </c>
      <c r="B287" s="69" t="s">
        <v>47</v>
      </c>
      <c r="C287" s="70" t="s">
        <v>170</v>
      </c>
      <c r="D287" s="79" t="s">
        <v>41</v>
      </c>
      <c r="E287" s="72">
        <v>427469</v>
      </c>
      <c r="F287" s="345">
        <v>0</v>
      </c>
      <c r="G287" s="345"/>
      <c r="H287" s="345">
        <v>1051</v>
      </c>
      <c r="I287" s="345">
        <v>395643</v>
      </c>
      <c r="J287" s="345">
        <v>5103</v>
      </c>
      <c r="K287" s="345">
        <v>0</v>
      </c>
      <c r="L287" s="345">
        <v>0</v>
      </c>
      <c r="M287" s="346">
        <v>25672</v>
      </c>
    </row>
    <row r="288" spans="1:13" ht="18.399999999999999" customHeight="1">
      <c r="A288" s="73"/>
      <c r="B288" s="69"/>
      <c r="C288" s="70" t="s">
        <v>4</v>
      </c>
      <c r="D288" s="79" t="s">
        <v>42</v>
      </c>
      <c r="E288" s="72">
        <v>429018.81099999999</v>
      </c>
      <c r="F288" s="72">
        <v>0</v>
      </c>
      <c r="G288" s="72"/>
      <c r="H288" s="72">
        <v>1382.8789999999999</v>
      </c>
      <c r="I288" s="72">
        <v>395329.76799999998</v>
      </c>
      <c r="J288" s="72">
        <v>5631.2820000000002</v>
      </c>
      <c r="K288" s="72">
        <v>0</v>
      </c>
      <c r="L288" s="72">
        <v>0</v>
      </c>
      <c r="M288" s="382">
        <v>26674.882000000001</v>
      </c>
    </row>
    <row r="289" spans="1:13" ht="18.399999999999999" customHeight="1">
      <c r="A289" s="73"/>
      <c r="B289" s="69"/>
      <c r="C289" s="70" t="s">
        <v>4</v>
      </c>
      <c r="D289" s="79" t="s">
        <v>43</v>
      </c>
      <c r="E289" s="72">
        <v>425391.2453900004</v>
      </c>
      <c r="F289" s="72">
        <v>0</v>
      </c>
      <c r="G289" s="72"/>
      <c r="H289" s="72">
        <v>1364.23064</v>
      </c>
      <c r="I289" s="72">
        <v>394410.79380000033</v>
      </c>
      <c r="J289" s="72">
        <v>5602.8760199999997</v>
      </c>
      <c r="K289" s="72">
        <v>0</v>
      </c>
      <c r="L289" s="72">
        <v>0</v>
      </c>
      <c r="M289" s="382">
        <v>24013.344929999996</v>
      </c>
    </row>
    <row r="290" spans="1:13" ht="18.399999999999999" customHeight="1">
      <c r="A290" s="73"/>
      <c r="B290" s="69"/>
      <c r="C290" s="70" t="s">
        <v>4</v>
      </c>
      <c r="D290" s="79" t="s">
        <v>44</v>
      </c>
      <c r="E290" s="270">
        <v>0.99513940283389068</v>
      </c>
      <c r="F290" s="270">
        <v>0</v>
      </c>
      <c r="G290" s="270"/>
      <c r="H290" s="270">
        <v>1.2980310561370123</v>
      </c>
      <c r="I290" s="270">
        <v>0.99688556046739185</v>
      </c>
      <c r="J290" s="270">
        <v>1.0979572839506173</v>
      </c>
      <c r="K290" s="270">
        <v>0</v>
      </c>
      <c r="L290" s="270">
        <v>0</v>
      </c>
      <c r="M290" s="383">
        <v>0.93539050054534101</v>
      </c>
    </row>
    <row r="291" spans="1:13" ht="18.399999999999999" customHeight="1">
      <c r="A291" s="75"/>
      <c r="B291" s="76"/>
      <c r="C291" s="77" t="s">
        <v>4</v>
      </c>
      <c r="D291" s="78" t="s">
        <v>45</v>
      </c>
      <c r="E291" s="385">
        <v>0.99154450686778961</v>
      </c>
      <c r="F291" s="271">
        <v>0</v>
      </c>
      <c r="G291" s="271"/>
      <c r="H291" s="271">
        <v>0.98651482884619701</v>
      </c>
      <c r="I291" s="271">
        <v>0.99767542372372109</v>
      </c>
      <c r="J291" s="271">
        <v>0.99495568149490643</v>
      </c>
      <c r="K291" s="271">
        <v>0</v>
      </c>
      <c r="L291" s="271">
        <v>0</v>
      </c>
      <c r="M291" s="384">
        <v>0.90022309864388506</v>
      </c>
    </row>
    <row r="292" spans="1:13" ht="18.399999999999999" customHeight="1">
      <c r="A292" s="68" t="s">
        <v>171</v>
      </c>
      <c r="B292" s="69" t="s">
        <v>47</v>
      </c>
      <c r="C292" s="70" t="s">
        <v>172</v>
      </c>
      <c r="D292" s="71" t="s">
        <v>41</v>
      </c>
      <c r="E292" s="386">
        <v>188652</v>
      </c>
      <c r="F292" s="345">
        <v>0</v>
      </c>
      <c r="G292" s="345"/>
      <c r="H292" s="345">
        <v>3944</v>
      </c>
      <c r="I292" s="345">
        <v>174208</v>
      </c>
      <c r="J292" s="345">
        <v>10500</v>
      </c>
      <c r="K292" s="345">
        <v>0</v>
      </c>
      <c r="L292" s="345">
        <v>0</v>
      </c>
      <c r="M292" s="346">
        <v>0</v>
      </c>
    </row>
    <row r="293" spans="1:13" ht="18.399999999999999" customHeight="1">
      <c r="A293" s="73"/>
      <c r="B293" s="69"/>
      <c r="C293" s="70" t="s">
        <v>4</v>
      </c>
      <c r="D293" s="79" t="s">
        <v>42</v>
      </c>
      <c r="E293" s="72">
        <v>197251.99999999997</v>
      </c>
      <c r="F293" s="72">
        <v>0</v>
      </c>
      <c r="G293" s="72"/>
      <c r="H293" s="72">
        <v>3185.4108099999999</v>
      </c>
      <c r="I293" s="72">
        <v>187896.58918999997</v>
      </c>
      <c r="J293" s="72">
        <v>6170</v>
      </c>
      <c r="K293" s="72">
        <v>0</v>
      </c>
      <c r="L293" s="72">
        <v>0</v>
      </c>
      <c r="M293" s="382">
        <v>0</v>
      </c>
    </row>
    <row r="294" spans="1:13" ht="18.399999999999999" customHeight="1">
      <c r="A294" s="73"/>
      <c r="B294" s="69"/>
      <c r="C294" s="70" t="s">
        <v>4</v>
      </c>
      <c r="D294" s="79" t="s">
        <v>43</v>
      </c>
      <c r="E294" s="72">
        <v>195425.23475999999</v>
      </c>
      <c r="F294" s="72">
        <v>0</v>
      </c>
      <c r="G294" s="72"/>
      <c r="H294" s="72">
        <v>3184.2580799999996</v>
      </c>
      <c r="I294" s="72">
        <v>186333.38058</v>
      </c>
      <c r="J294" s="72">
        <v>5907.5960999999998</v>
      </c>
      <c r="K294" s="72">
        <v>0</v>
      </c>
      <c r="L294" s="72">
        <v>0</v>
      </c>
      <c r="M294" s="382">
        <v>0</v>
      </c>
    </row>
    <row r="295" spans="1:13" ht="18.399999999999999" customHeight="1">
      <c r="A295" s="73"/>
      <c r="B295" s="69"/>
      <c r="C295" s="70" t="s">
        <v>4</v>
      </c>
      <c r="D295" s="79" t="s">
        <v>44</v>
      </c>
      <c r="E295" s="270">
        <v>1.0359033286686596</v>
      </c>
      <c r="F295" s="270">
        <v>0</v>
      </c>
      <c r="G295" s="270"/>
      <c r="H295" s="270">
        <v>0.80736766734279908</v>
      </c>
      <c r="I295" s="270">
        <v>1.0696028918304554</v>
      </c>
      <c r="J295" s="270">
        <v>0.56262820000000002</v>
      </c>
      <c r="K295" s="270">
        <v>0</v>
      </c>
      <c r="L295" s="270">
        <v>0</v>
      </c>
      <c r="M295" s="383">
        <v>0</v>
      </c>
    </row>
    <row r="296" spans="1:13" ht="18.399999999999999" customHeight="1">
      <c r="A296" s="75"/>
      <c r="B296" s="76"/>
      <c r="C296" s="77" t="s">
        <v>4</v>
      </c>
      <c r="D296" s="81" t="s">
        <v>45</v>
      </c>
      <c r="E296" s="271">
        <v>0.99073892665220131</v>
      </c>
      <c r="F296" s="271">
        <v>0</v>
      </c>
      <c r="G296" s="271"/>
      <c r="H296" s="271">
        <v>0.99963812202922731</v>
      </c>
      <c r="I296" s="271">
        <v>0.9916804843731396</v>
      </c>
      <c r="J296" s="271">
        <v>0.95747100486223657</v>
      </c>
      <c r="K296" s="271">
        <v>0</v>
      </c>
      <c r="L296" s="271">
        <v>0</v>
      </c>
      <c r="M296" s="384">
        <v>0</v>
      </c>
    </row>
    <row r="297" spans="1:13" ht="18.399999999999999" customHeight="1">
      <c r="A297" s="68" t="s">
        <v>173</v>
      </c>
      <c r="B297" s="69" t="s">
        <v>47</v>
      </c>
      <c r="C297" s="70" t="s">
        <v>174</v>
      </c>
      <c r="D297" s="79" t="s">
        <v>41</v>
      </c>
      <c r="E297" s="72">
        <v>59943</v>
      </c>
      <c r="F297" s="345">
        <v>0</v>
      </c>
      <c r="G297" s="345"/>
      <c r="H297" s="345">
        <v>45</v>
      </c>
      <c r="I297" s="345">
        <v>59009</v>
      </c>
      <c r="J297" s="345">
        <v>800</v>
      </c>
      <c r="K297" s="345">
        <v>0</v>
      </c>
      <c r="L297" s="345">
        <v>0</v>
      </c>
      <c r="M297" s="346">
        <v>89</v>
      </c>
    </row>
    <row r="298" spans="1:13" ht="18.399999999999999" customHeight="1">
      <c r="A298" s="73"/>
      <c r="B298" s="69"/>
      <c r="C298" s="70" t="s">
        <v>4</v>
      </c>
      <c r="D298" s="79" t="s">
        <v>42</v>
      </c>
      <c r="E298" s="72">
        <v>60734.071070000005</v>
      </c>
      <c r="F298" s="72">
        <v>0</v>
      </c>
      <c r="G298" s="72"/>
      <c r="H298" s="72">
        <v>251.3</v>
      </c>
      <c r="I298" s="72">
        <v>59380.891069999998</v>
      </c>
      <c r="J298" s="72">
        <v>987.8</v>
      </c>
      <c r="K298" s="72">
        <v>0</v>
      </c>
      <c r="L298" s="72">
        <v>0</v>
      </c>
      <c r="M298" s="382">
        <v>114.07999999999998</v>
      </c>
    </row>
    <row r="299" spans="1:13" ht="18.399999999999999" customHeight="1">
      <c r="A299" s="73"/>
      <c r="B299" s="69"/>
      <c r="C299" s="70" t="s">
        <v>4</v>
      </c>
      <c r="D299" s="79" t="s">
        <v>43</v>
      </c>
      <c r="E299" s="72">
        <v>60456.854929999987</v>
      </c>
      <c r="F299" s="72">
        <v>0</v>
      </c>
      <c r="G299" s="72"/>
      <c r="H299" s="72">
        <v>250.66653999999997</v>
      </c>
      <c r="I299" s="72">
        <v>59206.257779999993</v>
      </c>
      <c r="J299" s="72">
        <v>892.51549</v>
      </c>
      <c r="K299" s="72">
        <v>0</v>
      </c>
      <c r="L299" s="72">
        <v>0</v>
      </c>
      <c r="M299" s="382">
        <v>107.41512</v>
      </c>
    </row>
    <row r="300" spans="1:13" ht="18.399999999999999" customHeight="1">
      <c r="A300" s="73"/>
      <c r="B300" s="69"/>
      <c r="C300" s="70" t="s">
        <v>4</v>
      </c>
      <c r="D300" s="79" t="s">
        <v>44</v>
      </c>
      <c r="E300" s="270">
        <v>1.008572392606309</v>
      </c>
      <c r="F300" s="270">
        <v>0</v>
      </c>
      <c r="G300" s="270"/>
      <c r="H300" s="270">
        <v>5.5703675555555545</v>
      </c>
      <c r="I300" s="270">
        <v>1.0033428422782964</v>
      </c>
      <c r="J300" s="270">
        <v>1.1156443625000001</v>
      </c>
      <c r="K300" s="270">
        <v>0</v>
      </c>
      <c r="L300" s="270">
        <v>0</v>
      </c>
      <c r="M300" s="383">
        <v>1.2069114606741573</v>
      </c>
    </row>
    <row r="301" spans="1:13" ht="18.399999999999999" customHeight="1">
      <c r="A301" s="75"/>
      <c r="B301" s="76"/>
      <c r="C301" s="77" t="s">
        <v>4</v>
      </c>
      <c r="D301" s="81" t="s">
        <v>45</v>
      </c>
      <c r="E301" s="271">
        <v>0.99543557454463227</v>
      </c>
      <c r="F301" s="271">
        <v>0</v>
      </c>
      <c r="G301" s="271"/>
      <c r="H301" s="271">
        <v>0.99747926780740137</v>
      </c>
      <c r="I301" s="271">
        <v>0.99705909953769234</v>
      </c>
      <c r="J301" s="271">
        <v>0.90353866167240338</v>
      </c>
      <c r="K301" s="271">
        <v>0</v>
      </c>
      <c r="L301" s="271">
        <v>0</v>
      </c>
      <c r="M301" s="384">
        <v>0.94157713884993</v>
      </c>
    </row>
    <row r="302" spans="1:13" ht="18.399999999999999" customHeight="1">
      <c r="A302" s="68" t="s">
        <v>175</v>
      </c>
      <c r="B302" s="69" t="s">
        <v>47</v>
      </c>
      <c r="C302" s="70" t="s">
        <v>176</v>
      </c>
      <c r="D302" s="79" t="s">
        <v>41</v>
      </c>
      <c r="E302" s="72">
        <v>55699</v>
      </c>
      <c r="F302" s="345">
        <v>0</v>
      </c>
      <c r="G302" s="345"/>
      <c r="H302" s="345">
        <v>53</v>
      </c>
      <c r="I302" s="345">
        <v>53546</v>
      </c>
      <c r="J302" s="345">
        <v>2100</v>
      </c>
      <c r="K302" s="345">
        <v>0</v>
      </c>
      <c r="L302" s="345">
        <v>0</v>
      </c>
      <c r="M302" s="346">
        <v>0</v>
      </c>
    </row>
    <row r="303" spans="1:13" ht="18.399999999999999" customHeight="1">
      <c r="A303" s="73"/>
      <c r="B303" s="69"/>
      <c r="C303" s="70" t="s">
        <v>4</v>
      </c>
      <c r="D303" s="79" t="s">
        <v>42</v>
      </c>
      <c r="E303" s="72">
        <v>57960.782999999996</v>
      </c>
      <c r="F303" s="72">
        <v>0</v>
      </c>
      <c r="G303" s="72"/>
      <c r="H303" s="72">
        <v>91.090999999999994</v>
      </c>
      <c r="I303" s="72">
        <v>55969.17</v>
      </c>
      <c r="J303" s="72">
        <v>1636.8389999999999</v>
      </c>
      <c r="K303" s="72">
        <v>0</v>
      </c>
      <c r="L303" s="72">
        <v>0</v>
      </c>
      <c r="M303" s="382">
        <v>263.68299999999999</v>
      </c>
    </row>
    <row r="304" spans="1:13" ht="18.399999999999999" customHeight="1">
      <c r="A304" s="73"/>
      <c r="B304" s="69"/>
      <c r="C304" s="70" t="s">
        <v>4</v>
      </c>
      <c r="D304" s="79" t="s">
        <v>43</v>
      </c>
      <c r="E304" s="72">
        <v>57921.28259000001</v>
      </c>
      <c r="F304" s="72">
        <v>0</v>
      </c>
      <c r="G304" s="72"/>
      <c r="H304" s="72">
        <v>91.088209999999989</v>
      </c>
      <c r="I304" s="72">
        <v>55952.296640000008</v>
      </c>
      <c r="J304" s="72">
        <v>1636.83779</v>
      </c>
      <c r="K304" s="72">
        <v>0</v>
      </c>
      <c r="L304" s="72">
        <v>0</v>
      </c>
      <c r="M304" s="382">
        <v>241.05994999999999</v>
      </c>
    </row>
    <row r="305" spans="1:13" ht="18.399999999999999" customHeight="1">
      <c r="A305" s="73"/>
      <c r="B305" s="69"/>
      <c r="C305" s="70" t="s">
        <v>4</v>
      </c>
      <c r="D305" s="79" t="s">
        <v>44</v>
      </c>
      <c r="E305" s="270">
        <v>1.0398980698037668</v>
      </c>
      <c r="F305" s="270">
        <v>0</v>
      </c>
      <c r="G305" s="270"/>
      <c r="H305" s="270">
        <v>1.718645471698113</v>
      </c>
      <c r="I305" s="270">
        <v>1.0449388682628022</v>
      </c>
      <c r="J305" s="270">
        <v>0.77944656666666667</v>
      </c>
      <c r="K305" s="270">
        <v>0</v>
      </c>
      <c r="L305" s="270">
        <v>0</v>
      </c>
      <c r="M305" s="383">
        <v>0</v>
      </c>
    </row>
    <row r="306" spans="1:13" ht="18.399999999999999" customHeight="1">
      <c r="A306" s="75"/>
      <c r="B306" s="76"/>
      <c r="C306" s="77" t="s">
        <v>4</v>
      </c>
      <c r="D306" s="81" t="s">
        <v>45</v>
      </c>
      <c r="E306" s="271">
        <v>0.99931849764693503</v>
      </c>
      <c r="F306" s="271">
        <v>0</v>
      </c>
      <c r="G306" s="271"/>
      <c r="H306" s="271">
        <v>0.99996937128805252</v>
      </c>
      <c r="I306" s="271">
        <v>0.99969852402670989</v>
      </c>
      <c r="J306" s="271">
        <v>0.99999926077030188</v>
      </c>
      <c r="K306" s="271">
        <v>0</v>
      </c>
      <c r="L306" s="271">
        <v>0</v>
      </c>
      <c r="M306" s="384">
        <v>0.91420360812035661</v>
      </c>
    </row>
    <row r="307" spans="1:13" ht="18.399999999999999" customHeight="1">
      <c r="A307" s="68" t="s">
        <v>177</v>
      </c>
      <c r="B307" s="69" t="s">
        <v>47</v>
      </c>
      <c r="C307" s="70" t="s">
        <v>178</v>
      </c>
      <c r="D307" s="79" t="s">
        <v>41</v>
      </c>
      <c r="E307" s="72">
        <v>144491</v>
      </c>
      <c r="F307" s="345">
        <v>5000</v>
      </c>
      <c r="G307" s="345"/>
      <c r="H307" s="345">
        <v>326</v>
      </c>
      <c r="I307" s="345">
        <v>20988</v>
      </c>
      <c r="J307" s="345">
        <v>46</v>
      </c>
      <c r="K307" s="345">
        <v>0</v>
      </c>
      <c r="L307" s="345">
        <v>0</v>
      </c>
      <c r="M307" s="346">
        <v>118131</v>
      </c>
    </row>
    <row r="308" spans="1:13" ht="18.399999999999999" customHeight="1">
      <c r="A308" s="73"/>
      <c r="B308" s="69"/>
      <c r="C308" s="70"/>
      <c r="D308" s="79" t="s">
        <v>42</v>
      </c>
      <c r="E308" s="72">
        <v>208014.788</v>
      </c>
      <c r="F308" s="72">
        <v>5000</v>
      </c>
      <c r="G308" s="72"/>
      <c r="H308" s="72">
        <v>383.91500000000002</v>
      </c>
      <c r="I308" s="72">
        <v>20718.953000000001</v>
      </c>
      <c r="J308" s="72">
        <v>54.7</v>
      </c>
      <c r="K308" s="72">
        <v>0</v>
      </c>
      <c r="L308" s="72">
        <v>0</v>
      </c>
      <c r="M308" s="382">
        <v>181857.22</v>
      </c>
    </row>
    <row r="309" spans="1:13" ht="18.399999999999999" customHeight="1">
      <c r="A309" s="73"/>
      <c r="B309" s="69"/>
      <c r="C309" s="70"/>
      <c r="D309" s="79" t="s">
        <v>43</v>
      </c>
      <c r="E309" s="72">
        <v>163378.51109000004</v>
      </c>
      <c r="F309" s="72">
        <v>4978.7706699999999</v>
      </c>
      <c r="G309" s="72"/>
      <c r="H309" s="72">
        <v>331.96492999999998</v>
      </c>
      <c r="I309" s="72">
        <v>18969.738049999993</v>
      </c>
      <c r="J309" s="72">
        <v>54.690930000000002</v>
      </c>
      <c r="K309" s="72">
        <v>0</v>
      </c>
      <c r="L309" s="72">
        <v>0</v>
      </c>
      <c r="M309" s="382">
        <v>139043.34651000006</v>
      </c>
    </row>
    <row r="310" spans="1:13" ht="18.399999999999999" customHeight="1">
      <c r="A310" s="73"/>
      <c r="B310" s="69"/>
      <c r="C310" s="70"/>
      <c r="D310" s="79" t="s">
        <v>44</v>
      </c>
      <c r="E310" s="270">
        <v>1.1307175608861455</v>
      </c>
      <c r="F310" s="270">
        <v>0.99575413400000001</v>
      </c>
      <c r="G310" s="270"/>
      <c r="H310" s="270">
        <v>1.0182973312883434</v>
      </c>
      <c r="I310" s="270">
        <v>0.90383733800266786</v>
      </c>
      <c r="J310" s="270">
        <v>1.1889332608695653</v>
      </c>
      <c r="K310" s="270">
        <v>0</v>
      </c>
      <c r="L310" s="270">
        <v>0</v>
      </c>
      <c r="M310" s="383">
        <v>1.1770267458160861</v>
      </c>
    </row>
    <row r="311" spans="1:13" ht="18.399999999999999" customHeight="1">
      <c r="A311" s="75"/>
      <c r="B311" s="76"/>
      <c r="C311" s="77"/>
      <c r="D311" s="81" t="s">
        <v>45</v>
      </c>
      <c r="E311" s="271">
        <v>0.78541777082694741</v>
      </c>
      <c r="F311" s="271">
        <v>0.99575413400000001</v>
      </c>
      <c r="G311" s="271"/>
      <c r="H311" s="271">
        <v>0.86468340648320585</v>
      </c>
      <c r="I311" s="271">
        <v>0.91557416294153438</v>
      </c>
      <c r="J311" s="271">
        <v>0.99983418647166356</v>
      </c>
      <c r="K311" s="271">
        <v>0</v>
      </c>
      <c r="L311" s="271">
        <v>0</v>
      </c>
      <c r="M311" s="384">
        <v>0.76457424406905627</v>
      </c>
    </row>
    <row r="312" spans="1:13" ht="18.399999999999999" customHeight="1">
      <c r="A312" s="68" t="s">
        <v>179</v>
      </c>
      <c r="B312" s="69" t="s">
        <v>47</v>
      </c>
      <c r="C312" s="70" t="s">
        <v>180</v>
      </c>
      <c r="D312" s="79" t="s">
        <v>41</v>
      </c>
      <c r="E312" s="72">
        <v>13474</v>
      </c>
      <c r="F312" s="345">
        <v>1500</v>
      </c>
      <c r="G312" s="345"/>
      <c r="H312" s="345">
        <v>11</v>
      </c>
      <c r="I312" s="345">
        <v>11728</v>
      </c>
      <c r="J312" s="345">
        <v>235</v>
      </c>
      <c r="K312" s="345">
        <v>0</v>
      </c>
      <c r="L312" s="345">
        <v>0</v>
      </c>
      <c r="M312" s="346">
        <v>0</v>
      </c>
    </row>
    <row r="313" spans="1:13" ht="18.399999999999999" customHeight="1">
      <c r="A313" s="73"/>
      <c r="B313" s="69"/>
      <c r="C313" s="70"/>
      <c r="D313" s="79" t="s">
        <v>42</v>
      </c>
      <c r="E313" s="72">
        <v>18905.009999999998</v>
      </c>
      <c r="F313" s="72">
        <v>1500</v>
      </c>
      <c r="G313" s="72"/>
      <c r="H313" s="72">
        <v>11.3</v>
      </c>
      <c r="I313" s="72">
        <v>15578.516</v>
      </c>
      <c r="J313" s="72">
        <v>1815.194</v>
      </c>
      <c r="K313" s="72">
        <v>0</v>
      </c>
      <c r="L313" s="72">
        <v>0</v>
      </c>
      <c r="M313" s="382">
        <v>0</v>
      </c>
    </row>
    <row r="314" spans="1:13" ht="18.399999999999999" customHeight="1">
      <c r="A314" s="73"/>
      <c r="B314" s="69"/>
      <c r="C314" s="70"/>
      <c r="D314" s="79" t="s">
        <v>43</v>
      </c>
      <c r="E314" s="72">
        <v>16920.73719</v>
      </c>
      <c r="F314" s="72">
        <v>1500</v>
      </c>
      <c r="G314" s="72"/>
      <c r="H314" s="72">
        <v>1.6030599999999999</v>
      </c>
      <c r="I314" s="72">
        <v>13813.34143</v>
      </c>
      <c r="J314" s="72">
        <v>1605.7927</v>
      </c>
      <c r="K314" s="72">
        <v>0</v>
      </c>
      <c r="L314" s="72">
        <v>0</v>
      </c>
      <c r="M314" s="382">
        <v>0</v>
      </c>
    </row>
    <row r="315" spans="1:13" ht="18.399999999999999" customHeight="1">
      <c r="A315" s="73"/>
      <c r="B315" s="69"/>
      <c r="C315" s="70"/>
      <c r="D315" s="79" t="s">
        <v>44</v>
      </c>
      <c r="E315" s="270">
        <v>1.2558065303547572</v>
      </c>
      <c r="F315" s="270">
        <v>1</v>
      </c>
      <c r="G315" s="270"/>
      <c r="H315" s="270">
        <v>0.14573272727272726</v>
      </c>
      <c r="I315" s="270">
        <v>1.1778087849590724</v>
      </c>
      <c r="J315" s="270">
        <v>6.8331604255319149</v>
      </c>
      <c r="K315" s="270">
        <v>0</v>
      </c>
      <c r="L315" s="270">
        <v>0</v>
      </c>
      <c r="M315" s="383">
        <v>0</v>
      </c>
    </row>
    <row r="316" spans="1:13" ht="18.399999999999999" customHeight="1">
      <c r="A316" s="75"/>
      <c r="B316" s="76"/>
      <c r="C316" s="77"/>
      <c r="D316" s="81" t="s">
        <v>45</v>
      </c>
      <c r="E316" s="271">
        <v>0.89503984340658915</v>
      </c>
      <c r="F316" s="271">
        <v>1</v>
      </c>
      <c r="G316" s="271"/>
      <c r="H316" s="271">
        <v>0.14186371681415927</v>
      </c>
      <c r="I316" s="271">
        <v>0.88669173816042557</v>
      </c>
      <c r="J316" s="271">
        <v>0.88463971344109771</v>
      </c>
      <c r="K316" s="271">
        <v>0</v>
      </c>
      <c r="L316" s="271">
        <v>0</v>
      </c>
      <c r="M316" s="384">
        <v>0</v>
      </c>
    </row>
    <row r="317" spans="1:13" ht="18.399999999999999" customHeight="1">
      <c r="A317" s="68" t="s">
        <v>181</v>
      </c>
      <c r="B317" s="69" t="s">
        <v>47</v>
      </c>
      <c r="C317" s="70" t="s">
        <v>182</v>
      </c>
      <c r="D317" s="79" t="s">
        <v>41</v>
      </c>
      <c r="E317" s="72">
        <v>159698</v>
      </c>
      <c r="F317" s="345">
        <v>0</v>
      </c>
      <c r="G317" s="345"/>
      <c r="H317" s="345">
        <v>359</v>
      </c>
      <c r="I317" s="345">
        <v>136775</v>
      </c>
      <c r="J317" s="345">
        <v>22564</v>
      </c>
      <c r="K317" s="345">
        <v>0</v>
      </c>
      <c r="L317" s="345">
        <v>0</v>
      </c>
      <c r="M317" s="346">
        <v>0</v>
      </c>
    </row>
    <row r="318" spans="1:13" ht="18.399999999999999" customHeight="1">
      <c r="A318" s="73"/>
      <c r="B318" s="69"/>
      <c r="C318" s="70" t="s">
        <v>4</v>
      </c>
      <c r="D318" s="79" t="s">
        <v>42</v>
      </c>
      <c r="E318" s="72">
        <v>164989.37900000002</v>
      </c>
      <c r="F318" s="72">
        <v>0</v>
      </c>
      <c r="G318" s="72"/>
      <c r="H318" s="72">
        <v>526.70000000000005</v>
      </c>
      <c r="I318" s="72">
        <v>141959.74799999999</v>
      </c>
      <c r="J318" s="72">
        <v>22213.66</v>
      </c>
      <c r="K318" s="72">
        <v>0</v>
      </c>
      <c r="L318" s="72">
        <v>0</v>
      </c>
      <c r="M318" s="382">
        <v>289.27100000000002</v>
      </c>
    </row>
    <row r="319" spans="1:13" ht="18.399999999999999" customHeight="1">
      <c r="A319" s="73"/>
      <c r="B319" s="69"/>
      <c r="C319" s="70" t="s">
        <v>4</v>
      </c>
      <c r="D319" s="79" t="s">
        <v>43</v>
      </c>
      <c r="E319" s="72">
        <v>164479.79310000004</v>
      </c>
      <c r="F319" s="72">
        <v>0</v>
      </c>
      <c r="G319" s="72"/>
      <c r="H319" s="72">
        <v>526.58553000000006</v>
      </c>
      <c r="I319" s="72">
        <v>141728.67666000003</v>
      </c>
      <c r="J319" s="72">
        <v>22004.941210000001</v>
      </c>
      <c r="K319" s="72">
        <v>0</v>
      </c>
      <c r="L319" s="72">
        <v>0</v>
      </c>
      <c r="M319" s="382">
        <v>219.58970000000002</v>
      </c>
    </row>
    <row r="320" spans="1:13" ht="18.399999999999999" customHeight="1">
      <c r="A320" s="73"/>
      <c r="B320" s="69"/>
      <c r="C320" s="70" t="s">
        <v>4</v>
      </c>
      <c r="D320" s="79" t="s">
        <v>44</v>
      </c>
      <c r="E320" s="270">
        <v>1.0299427237661087</v>
      </c>
      <c r="F320" s="270">
        <v>0</v>
      </c>
      <c r="G320" s="270"/>
      <c r="H320" s="270">
        <v>1.4668120612813371</v>
      </c>
      <c r="I320" s="270">
        <v>1.0362177054286239</v>
      </c>
      <c r="J320" s="270">
        <v>0.97522341827690129</v>
      </c>
      <c r="K320" s="270">
        <v>0</v>
      </c>
      <c r="L320" s="270">
        <v>0</v>
      </c>
      <c r="M320" s="383">
        <v>0</v>
      </c>
    </row>
    <row r="321" spans="1:13" ht="18" customHeight="1">
      <c r="A321" s="75"/>
      <c r="B321" s="76"/>
      <c r="C321" s="77" t="s">
        <v>4</v>
      </c>
      <c r="D321" s="78" t="s">
        <v>45</v>
      </c>
      <c r="E321" s="385">
        <v>0.99691140179393012</v>
      </c>
      <c r="F321" s="271">
        <v>0</v>
      </c>
      <c r="G321" s="271"/>
      <c r="H321" s="271">
        <v>0.99978266565407259</v>
      </c>
      <c r="I321" s="271">
        <v>0.99837227563971187</v>
      </c>
      <c r="J321" s="271">
        <v>0.99060403418437126</v>
      </c>
      <c r="K321" s="271">
        <v>0</v>
      </c>
      <c r="L321" s="271">
        <v>0</v>
      </c>
      <c r="M321" s="384">
        <v>0.75911411790328109</v>
      </c>
    </row>
    <row r="322" spans="1:13" ht="18.399999999999999" customHeight="1">
      <c r="A322" s="68" t="s">
        <v>183</v>
      </c>
      <c r="B322" s="69" t="s">
        <v>47</v>
      </c>
      <c r="C322" s="70" t="s">
        <v>184</v>
      </c>
      <c r="D322" s="71" t="s">
        <v>41</v>
      </c>
      <c r="E322" s="386">
        <v>34298</v>
      </c>
      <c r="F322" s="345">
        <v>0</v>
      </c>
      <c r="G322" s="345"/>
      <c r="H322" s="345">
        <v>52</v>
      </c>
      <c r="I322" s="345">
        <v>33037</v>
      </c>
      <c r="J322" s="345">
        <v>1209</v>
      </c>
      <c r="K322" s="345">
        <v>0</v>
      </c>
      <c r="L322" s="345">
        <v>0</v>
      </c>
      <c r="M322" s="346">
        <v>0</v>
      </c>
    </row>
    <row r="323" spans="1:13" ht="18.399999999999999" customHeight="1">
      <c r="A323" s="73"/>
      <c r="B323" s="69"/>
      <c r="C323" s="70" t="s">
        <v>4</v>
      </c>
      <c r="D323" s="79" t="s">
        <v>42</v>
      </c>
      <c r="E323" s="72">
        <v>34298</v>
      </c>
      <c r="F323" s="72">
        <v>0</v>
      </c>
      <c r="G323" s="72"/>
      <c r="H323" s="72">
        <v>52</v>
      </c>
      <c r="I323" s="72">
        <v>33037</v>
      </c>
      <c r="J323" s="72">
        <v>1209</v>
      </c>
      <c r="K323" s="72">
        <v>0</v>
      </c>
      <c r="L323" s="72">
        <v>0</v>
      </c>
      <c r="M323" s="382">
        <v>0</v>
      </c>
    </row>
    <row r="324" spans="1:13" ht="18.399999999999999" customHeight="1">
      <c r="A324" s="73"/>
      <c r="B324" s="69"/>
      <c r="C324" s="70" t="s">
        <v>4</v>
      </c>
      <c r="D324" s="79" t="s">
        <v>43</v>
      </c>
      <c r="E324" s="72">
        <v>32454.248919999995</v>
      </c>
      <c r="F324" s="72">
        <v>0</v>
      </c>
      <c r="G324" s="72"/>
      <c r="H324" s="72">
        <v>23.177610000000001</v>
      </c>
      <c r="I324" s="72">
        <v>31505.902209999997</v>
      </c>
      <c r="J324" s="72">
        <v>925.16909999999996</v>
      </c>
      <c r="K324" s="72">
        <v>0</v>
      </c>
      <c r="L324" s="72">
        <v>0</v>
      </c>
      <c r="M324" s="382">
        <v>0</v>
      </c>
    </row>
    <row r="325" spans="1:13" ht="18.399999999999999" customHeight="1">
      <c r="A325" s="73"/>
      <c r="B325" s="69"/>
      <c r="C325" s="70" t="s">
        <v>4</v>
      </c>
      <c r="D325" s="79" t="s">
        <v>44</v>
      </c>
      <c r="E325" s="270">
        <v>0.94624318969036081</v>
      </c>
      <c r="F325" s="270">
        <v>0</v>
      </c>
      <c r="G325" s="270"/>
      <c r="H325" s="270">
        <v>0.44572326923076927</v>
      </c>
      <c r="I325" s="270">
        <v>0.95365505978145704</v>
      </c>
      <c r="J325" s="270">
        <v>0.76523498759305209</v>
      </c>
      <c r="K325" s="270">
        <v>0</v>
      </c>
      <c r="L325" s="270">
        <v>0</v>
      </c>
      <c r="M325" s="383">
        <v>0</v>
      </c>
    </row>
    <row r="326" spans="1:13" ht="18.399999999999999" customHeight="1">
      <c r="A326" s="75"/>
      <c r="B326" s="76"/>
      <c r="C326" s="77" t="s">
        <v>4</v>
      </c>
      <c r="D326" s="81" t="s">
        <v>45</v>
      </c>
      <c r="E326" s="271">
        <v>0.94624318969036081</v>
      </c>
      <c r="F326" s="271">
        <v>0</v>
      </c>
      <c r="G326" s="271"/>
      <c r="H326" s="271">
        <v>0.44572326923076927</v>
      </c>
      <c r="I326" s="271">
        <v>0.95365505978145704</v>
      </c>
      <c r="J326" s="271">
        <v>0.76523498759305209</v>
      </c>
      <c r="K326" s="271">
        <v>0</v>
      </c>
      <c r="L326" s="271">
        <v>0</v>
      </c>
      <c r="M326" s="384">
        <v>0</v>
      </c>
    </row>
    <row r="327" spans="1:13" ht="18.399999999999999" customHeight="1">
      <c r="A327" s="68" t="s">
        <v>185</v>
      </c>
      <c r="B327" s="69" t="s">
        <v>47</v>
      </c>
      <c r="C327" s="70" t="s">
        <v>186</v>
      </c>
      <c r="D327" s="79" t="s">
        <v>41</v>
      </c>
      <c r="E327" s="72">
        <v>13498</v>
      </c>
      <c r="F327" s="345">
        <v>0</v>
      </c>
      <c r="G327" s="345"/>
      <c r="H327" s="345">
        <v>25</v>
      </c>
      <c r="I327" s="345">
        <v>13473</v>
      </c>
      <c r="J327" s="345">
        <v>0</v>
      </c>
      <c r="K327" s="345">
        <v>0</v>
      </c>
      <c r="L327" s="345">
        <v>0</v>
      </c>
      <c r="M327" s="346">
        <v>0</v>
      </c>
    </row>
    <row r="328" spans="1:13" ht="18.399999999999999" customHeight="1">
      <c r="A328" s="73"/>
      <c r="B328" s="69"/>
      <c r="C328" s="70"/>
      <c r="D328" s="79" t="s">
        <v>42</v>
      </c>
      <c r="E328" s="72">
        <v>13587.217000000001</v>
      </c>
      <c r="F328" s="72">
        <v>0</v>
      </c>
      <c r="G328" s="72"/>
      <c r="H328" s="72">
        <v>28.084</v>
      </c>
      <c r="I328" s="72">
        <v>13546.868</v>
      </c>
      <c r="J328" s="72">
        <v>12.265000000000001</v>
      </c>
      <c r="K328" s="72">
        <v>0</v>
      </c>
      <c r="L328" s="72">
        <v>0</v>
      </c>
      <c r="M328" s="382">
        <v>0</v>
      </c>
    </row>
    <row r="329" spans="1:13" ht="18.399999999999999" customHeight="1">
      <c r="A329" s="73"/>
      <c r="B329" s="69"/>
      <c r="C329" s="70"/>
      <c r="D329" s="79" t="s">
        <v>43</v>
      </c>
      <c r="E329" s="72">
        <v>13587.097930000005</v>
      </c>
      <c r="F329" s="72">
        <v>0</v>
      </c>
      <c r="G329" s="72"/>
      <c r="H329" s="72">
        <v>28.08277</v>
      </c>
      <c r="I329" s="72">
        <v>13546.750270000004</v>
      </c>
      <c r="J329" s="72">
        <v>12.264889999999999</v>
      </c>
      <c r="K329" s="72">
        <v>0</v>
      </c>
      <c r="L329" s="72">
        <v>0</v>
      </c>
      <c r="M329" s="382">
        <v>0</v>
      </c>
    </row>
    <row r="330" spans="1:13" ht="18.399999999999999" customHeight="1">
      <c r="A330" s="73"/>
      <c r="B330" s="69"/>
      <c r="C330" s="70"/>
      <c r="D330" s="79" t="s">
        <v>44</v>
      </c>
      <c r="E330" s="270">
        <v>1.0066008245666029</v>
      </c>
      <c r="F330" s="270">
        <v>0</v>
      </c>
      <c r="G330" s="270"/>
      <c r="H330" s="270">
        <v>1.1233108000000001</v>
      </c>
      <c r="I330" s="270">
        <v>1.0054739308246126</v>
      </c>
      <c r="J330" s="270">
        <v>0</v>
      </c>
      <c r="K330" s="270">
        <v>0</v>
      </c>
      <c r="L330" s="270">
        <v>0</v>
      </c>
      <c r="M330" s="383">
        <v>0</v>
      </c>
    </row>
    <row r="331" spans="1:13" ht="18.399999999999999" customHeight="1">
      <c r="A331" s="75"/>
      <c r="B331" s="76"/>
      <c r="C331" s="77"/>
      <c r="D331" s="82" t="s">
        <v>45</v>
      </c>
      <c r="E331" s="271">
        <v>0.99999123661600497</v>
      </c>
      <c r="F331" s="271">
        <v>0</v>
      </c>
      <c r="G331" s="271"/>
      <c r="H331" s="271">
        <v>0.99995620282011111</v>
      </c>
      <c r="I331" s="271">
        <v>0.99999130943034242</v>
      </c>
      <c r="J331" s="271">
        <v>0.99999103139013445</v>
      </c>
      <c r="K331" s="271">
        <v>0</v>
      </c>
      <c r="L331" s="271">
        <v>0</v>
      </c>
      <c r="M331" s="384">
        <v>0</v>
      </c>
    </row>
    <row r="332" spans="1:13" ht="18.399999999999999" customHeight="1">
      <c r="A332" s="68" t="s">
        <v>187</v>
      </c>
      <c r="B332" s="69" t="s">
        <v>47</v>
      </c>
      <c r="C332" s="70" t="s">
        <v>188</v>
      </c>
      <c r="D332" s="79" t="s">
        <v>41</v>
      </c>
      <c r="E332" s="72">
        <v>82353</v>
      </c>
      <c r="F332" s="345">
        <v>78253</v>
      </c>
      <c r="G332" s="345"/>
      <c r="H332" s="345">
        <v>0</v>
      </c>
      <c r="I332" s="345">
        <v>0</v>
      </c>
      <c r="J332" s="345">
        <v>3713</v>
      </c>
      <c r="K332" s="345">
        <v>0</v>
      </c>
      <c r="L332" s="345">
        <v>0</v>
      </c>
      <c r="M332" s="346">
        <v>387</v>
      </c>
    </row>
    <row r="333" spans="1:13" ht="18.399999999999999" customHeight="1">
      <c r="A333" s="73"/>
      <c r="B333" s="69"/>
      <c r="C333" s="70" t="s">
        <v>4</v>
      </c>
      <c r="D333" s="79" t="s">
        <v>42</v>
      </c>
      <c r="E333" s="72">
        <v>82353</v>
      </c>
      <c r="F333" s="72">
        <v>78253</v>
      </c>
      <c r="G333" s="72"/>
      <c r="H333" s="72">
        <v>0</v>
      </c>
      <c r="I333" s="72">
        <v>0</v>
      </c>
      <c r="J333" s="72">
        <v>3713</v>
      </c>
      <c r="K333" s="72">
        <v>0</v>
      </c>
      <c r="L333" s="72">
        <v>0</v>
      </c>
      <c r="M333" s="382">
        <v>387</v>
      </c>
    </row>
    <row r="334" spans="1:13" ht="18.399999999999999" customHeight="1">
      <c r="A334" s="73"/>
      <c r="B334" s="69"/>
      <c r="C334" s="70" t="s">
        <v>4</v>
      </c>
      <c r="D334" s="79" t="s">
        <v>43</v>
      </c>
      <c r="E334" s="72">
        <v>81924.651540000006</v>
      </c>
      <c r="F334" s="72">
        <v>78014.565849999999</v>
      </c>
      <c r="G334" s="72"/>
      <c r="H334" s="72">
        <v>0</v>
      </c>
      <c r="I334" s="72">
        <v>0</v>
      </c>
      <c r="J334" s="72">
        <v>3705.60889</v>
      </c>
      <c r="K334" s="72">
        <v>0</v>
      </c>
      <c r="L334" s="72">
        <v>0</v>
      </c>
      <c r="M334" s="382">
        <v>204.4768</v>
      </c>
    </row>
    <row r="335" spans="1:13" ht="18.399999999999999" customHeight="1">
      <c r="A335" s="73"/>
      <c r="B335" s="69"/>
      <c r="C335" s="70" t="s">
        <v>4</v>
      </c>
      <c r="D335" s="79" t="s">
        <v>44</v>
      </c>
      <c r="E335" s="270">
        <v>0.99479862955812182</v>
      </c>
      <c r="F335" s="270">
        <v>0.99695303502741106</v>
      </c>
      <c r="G335" s="270"/>
      <c r="H335" s="270">
        <v>0</v>
      </c>
      <c r="I335" s="270">
        <v>0</v>
      </c>
      <c r="J335" s="270">
        <v>0.99800939671424727</v>
      </c>
      <c r="K335" s="270">
        <v>0</v>
      </c>
      <c r="L335" s="270">
        <v>0</v>
      </c>
      <c r="M335" s="383">
        <v>0.52836382428940565</v>
      </c>
    </row>
    <row r="336" spans="1:13" ht="18.399999999999999" customHeight="1">
      <c r="A336" s="75"/>
      <c r="B336" s="76"/>
      <c r="C336" s="77" t="s">
        <v>4</v>
      </c>
      <c r="D336" s="81" t="s">
        <v>45</v>
      </c>
      <c r="E336" s="271">
        <v>0.99479862955812182</v>
      </c>
      <c r="F336" s="271">
        <v>0.99695303502741106</v>
      </c>
      <c r="G336" s="271"/>
      <c r="H336" s="271">
        <v>0</v>
      </c>
      <c r="I336" s="271">
        <v>0</v>
      </c>
      <c r="J336" s="271">
        <v>0.99800939671424727</v>
      </c>
      <c r="K336" s="271">
        <v>0</v>
      </c>
      <c r="L336" s="271">
        <v>0</v>
      </c>
      <c r="M336" s="384">
        <v>0.52836382428940565</v>
      </c>
    </row>
    <row r="337" spans="1:13" ht="18.399999999999999" customHeight="1">
      <c r="A337" s="68" t="s">
        <v>189</v>
      </c>
      <c r="B337" s="69" t="s">
        <v>47</v>
      </c>
      <c r="C337" s="70" t="s">
        <v>190</v>
      </c>
      <c r="D337" s="79" t="s">
        <v>41</v>
      </c>
      <c r="E337" s="72">
        <v>32668</v>
      </c>
      <c r="F337" s="345">
        <v>0</v>
      </c>
      <c r="G337" s="345"/>
      <c r="H337" s="345">
        <v>230</v>
      </c>
      <c r="I337" s="345">
        <v>31789</v>
      </c>
      <c r="J337" s="345">
        <v>649</v>
      </c>
      <c r="K337" s="345">
        <v>0</v>
      </c>
      <c r="L337" s="345">
        <v>0</v>
      </c>
      <c r="M337" s="346">
        <v>0</v>
      </c>
    </row>
    <row r="338" spans="1:13" ht="18.399999999999999" customHeight="1">
      <c r="A338" s="73"/>
      <c r="B338" s="69"/>
      <c r="C338" s="70" t="s">
        <v>4</v>
      </c>
      <c r="D338" s="79" t="s">
        <v>42</v>
      </c>
      <c r="E338" s="72">
        <v>33931.960000000006</v>
      </c>
      <c r="F338" s="72">
        <v>0</v>
      </c>
      <c r="G338" s="72"/>
      <c r="H338" s="72">
        <v>287.339</v>
      </c>
      <c r="I338" s="72">
        <v>32280.027000000006</v>
      </c>
      <c r="J338" s="72">
        <v>1364.5940000000001</v>
      </c>
      <c r="K338" s="72">
        <v>0</v>
      </c>
      <c r="L338" s="72">
        <v>0</v>
      </c>
      <c r="M338" s="382">
        <v>0</v>
      </c>
    </row>
    <row r="339" spans="1:13" ht="18.399999999999999" customHeight="1">
      <c r="A339" s="73"/>
      <c r="B339" s="69"/>
      <c r="C339" s="70" t="s">
        <v>4</v>
      </c>
      <c r="D339" s="79" t="s">
        <v>43</v>
      </c>
      <c r="E339" s="72">
        <v>32895.456700000002</v>
      </c>
      <c r="F339" s="72">
        <v>0</v>
      </c>
      <c r="G339" s="72"/>
      <c r="H339" s="72">
        <v>242.60278</v>
      </c>
      <c r="I339" s="72">
        <v>31657.193640000001</v>
      </c>
      <c r="J339" s="72">
        <v>995.66028000000006</v>
      </c>
      <c r="K339" s="72">
        <v>0</v>
      </c>
      <c r="L339" s="72">
        <v>0</v>
      </c>
      <c r="M339" s="382">
        <v>0</v>
      </c>
    </row>
    <row r="340" spans="1:13" ht="18.399999999999999" customHeight="1">
      <c r="A340" s="73"/>
      <c r="B340" s="69"/>
      <c r="C340" s="70" t="s">
        <v>4</v>
      </c>
      <c r="D340" s="79" t="s">
        <v>44</v>
      </c>
      <c r="E340" s="270">
        <v>1.006962676013224</v>
      </c>
      <c r="F340" s="270">
        <v>0</v>
      </c>
      <c r="G340" s="270"/>
      <c r="H340" s="270">
        <v>1.0547946956521739</v>
      </c>
      <c r="I340" s="270">
        <v>0.99585371166126657</v>
      </c>
      <c r="J340" s="270">
        <v>1.5341452696456088</v>
      </c>
      <c r="K340" s="270">
        <v>0</v>
      </c>
      <c r="L340" s="270">
        <v>0</v>
      </c>
      <c r="M340" s="383">
        <v>0</v>
      </c>
    </row>
    <row r="341" spans="1:13" ht="18" customHeight="1">
      <c r="A341" s="75"/>
      <c r="B341" s="76"/>
      <c r="C341" s="77" t="s">
        <v>4</v>
      </c>
      <c r="D341" s="81" t="s">
        <v>45</v>
      </c>
      <c r="E341" s="271">
        <v>0.96945347984613905</v>
      </c>
      <c r="F341" s="271">
        <v>0</v>
      </c>
      <c r="G341" s="271"/>
      <c r="H341" s="271">
        <v>0.84430856932055864</v>
      </c>
      <c r="I341" s="271">
        <v>0.98070530238404063</v>
      </c>
      <c r="J341" s="271">
        <v>0.72963847122294256</v>
      </c>
      <c r="K341" s="271">
        <v>0</v>
      </c>
      <c r="L341" s="271">
        <v>0</v>
      </c>
      <c r="M341" s="384">
        <v>0</v>
      </c>
    </row>
    <row r="342" spans="1:13" ht="18.399999999999999" customHeight="1">
      <c r="A342" s="68" t="s">
        <v>191</v>
      </c>
      <c r="B342" s="69" t="s">
        <v>47</v>
      </c>
      <c r="C342" s="70" t="s">
        <v>192</v>
      </c>
      <c r="D342" s="79" t="s">
        <v>41</v>
      </c>
      <c r="E342" s="72">
        <v>18963</v>
      </c>
      <c r="F342" s="345">
        <v>0</v>
      </c>
      <c r="G342" s="345"/>
      <c r="H342" s="345">
        <v>115</v>
      </c>
      <c r="I342" s="345">
        <v>14800</v>
      </c>
      <c r="J342" s="345">
        <v>3223</v>
      </c>
      <c r="K342" s="345">
        <v>0</v>
      </c>
      <c r="L342" s="345">
        <v>0</v>
      </c>
      <c r="M342" s="346">
        <v>825</v>
      </c>
    </row>
    <row r="343" spans="1:13" ht="18.399999999999999" customHeight="1">
      <c r="A343" s="68"/>
      <c r="B343" s="69"/>
      <c r="C343" s="70" t="s">
        <v>4</v>
      </c>
      <c r="D343" s="79" t="s">
        <v>42</v>
      </c>
      <c r="E343" s="72">
        <v>23661.656999999999</v>
      </c>
      <c r="F343" s="72">
        <v>0</v>
      </c>
      <c r="G343" s="72"/>
      <c r="H343" s="72">
        <v>124.8</v>
      </c>
      <c r="I343" s="72">
        <v>19223.428</v>
      </c>
      <c r="J343" s="72">
        <v>3483.6680000000001</v>
      </c>
      <c r="K343" s="72">
        <v>0</v>
      </c>
      <c r="L343" s="72">
        <v>0</v>
      </c>
      <c r="M343" s="382">
        <v>829.76099999999997</v>
      </c>
    </row>
    <row r="344" spans="1:13" ht="18.399999999999999" customHeight="1">
      <c r="A344" s="73"/>
      <c r="B344" s="69"/>
      <c r="C344" s="70" t="s">
        <v>4</v>
      </c>
      <c r="D344" s="79" t="s">
        <v>43</v>
      </c>
      <c r="E344" s="72">
        <v>19527.460930000001</v>
      </c>
      <c r="F344" s="72">
        <v>0</v>
      </c>
      <c r="G344" s="72"/>
      <c r="H344" s="72">
        <v>82.174689999999998</v>
      </c>
      <c r="I344" s="72">
        <v>15454.264359999999</v>
      </c>
      <c r="J344" s="72">
        <v>3429.8339900000001</v>
      </c>
      <c r="K344" s="72">
        <v>0</v>
      </c>
      <c r="L344" s="72">
        <v>0</v>
      </c>
      <c r="M344" s="382">
        <v>561.18789000000004</v>
      </c>
    </row>
    <row r="345" spans="1:13" ht="18.399999999999999" customHeight="1">
      <c r="A345" s="73"/>
      <c r="B345" s="69"/>
      <c r="C345" s="70" t="s">
        <v>4</v>
      </c>
      <c r="D345" s="79" t="s">
        <v>44</v>
      </c>
      <c r="E345" s="270">
        <v>1.029766436217898</v>
      </c>
      <c r="F345" s="270">
        <v>0</v>
      </c>
      <c r="G345" s="270"/>
      <c r="H345" s="270">
        <v>0.71456252173913037</v>
      </c>
      <c r="I345" s="270">
        <v>1.0442070513513513</v>
      </c>
      <c r="J345" s="270">
        <v>1.0641743686006826</v>
      </c>
      <c r="K345" s="270">
        <v>0</v>
      </c>
      <c r="L345" s="270">
        <v>0</v>
      </c>
      <c r="M345" s="383">
        <v>0.68022774545454545</v>
      </c>
    </row>
    <row r="346" spans="1:13" ht="18.399999999999999" customHeight="1">
      <c r="A346" s="75"/>
      <c r="B346" s="76"/>
      <c r="C346" s="77" t="s">
        <v>4</v>
      </c>
      <c r="D346" s="81" t="s">
        <v>45</v>
      </c>
      <c r="E346" s="271">
        <v>0.82527867469298544</v>
      </c>
      <c r="F346" s="271">
        <v>0</v>
      </c>
      <c r="G346" s="271"/>
      <c r="H346" s="271">
        <v>0.65845104166666668</v>
      </c>
      <c r="I346" s="271">
        <v>0.80392864165538003</v>
      </c>
      <c r="J346" s="271">
        <v>0.98454674498258732</v>
      </c>
      <c r="K346" s="271">
        <v>0</v>
      </c>
      <c r="L346" s="271">
        <v>0</v>
      </c>
      <c r="M346" s="384">
        <v>0.67632473688206607</v>
      </c>
    </row>
    <row r="347" spans="1:13" ht="18.399999999999999" customHeight="1">
      <c r="A347" s="68" t="s">
        <v>193</v>
      </c>
      <c r="B347" s="69" t="s">
        <v>47</v>
      </c>
      <c r="C347" s="70" t="s">
        <v>194</v>
      </c>
      <c r="D347" s="79" t="s">
        <v>41</v>
      </c>
      <c r="E347" s="72">
        <v>245112</v>
      </c>
      <c r="F347" s="345">
        <v>0</v>
      </c>
      <c r="G347" s="345"/>
      <c r="H347" s="345">
        <v>510</v>
      </c>
      <c r="I347" s="345">
        <v>214602</v>
      </c>
      <c r="J347" s="345">
        <v>30000</v>
      </c>
      <c r="K347" s="345">
        <v>0</v>
      </c>
      <c r="L347" s="345">
        <v>0</v>
      </c>
      <c r="M347" s="346">
        <v>0</v>
      </c>
    </row>
    <row r="348" spans="1:13" ht="18.399999999999999" customHeight="1">
      <c r="A348" s="73"/>
      <c r="B348" s="69"/>
      <c r="C348" s="70"/>
      <c r="D348" s="79" t="s">
        <v>42</v>
      </c>
      <c r="E348" s="72">
        <v>245225.4</v>
      </c>
      <c r="F348" s="72">
        <v>0</v>
      </c>
      <c r="G348" s="72"/>
      <c r="H348" s="72">
        <v>930</v>
      </c>
      <c r="I348" s="72">
        <v>219495.4</v>
      </c>
      <c r="J348" s="72">
        <v>24800</v>
      </c>
      <c r="K348" s="72">
        <v>0</v>
      </c>
      <c r="L348" s="72">
        <v>0</v>
      </c>
      <c r="M348" s="382">
        <v>0</v>
      </c>
    </row>
    <row r="349" spans="1:13" ht="18.399999999999999" customHeight="1">
      <c r="A349" s="73"/>
      <c r="B349" s="69"/>
      <c r="C349" s="70"/>
      <c r="D349" s="79" t="s">
        <v>43</v>
      </c>
      <c r="E349" s="72">
        <v>213790.66553999996</v>
      </c>
      <c r="F349" s="72">
        <v>0</v>
      </c>
      <c r="G349" s="72"/>
      <c r="H349" s="72">
        <v>725.46199000000001</v>
      </c>
      <c r="I349" s="72">
        <v>200815.14481999996</v>
      </c>
      <c r="J349" s="72">
        <v>12250.058730000001</v>
      </c>
      <c r="K349" s="72">
        <v>0</v>
      </c>
      <c r="L349" s="72">
        <v>0</v>
      </c>
      <c r="M349" s="382">
        <v>0</v>
      </c>
    </row>
    <row r="350" spans="1:13" ht="18.399999999999999" customHeight="1">
      <c r="A350" s="73"/>
      <c r="B350" s="69"/>
      <c r="C350" s="70"/>
      <c r="D350" s="79" t="s">
        <v>44</v>
      </c>
      <c r="E350" s="270">
        <v>0.87221623396651304</v>
      </c>
      <c r="F350" s="270">
        <v>0</v>
      </c>
      <c r="G350" s="270"/>
      <c r="H350" s="270">
        <v>1.4224744901960784</v>
      </c>
      <c r="I350" s="270">
        <v>0.93575616639173897</v>
      </c>
      <c r="J350" s="270">
        <v>0.40833529100000004</v>
      </c>
      <c r="K350" s="270">
        <v>0</v>
      </c>
      <c r="L350" s="270">
        <v>0</v>
      </c>
      <c r="M350" s="383">
        <v>0</v>
      </c>
    </row>
    <row r="351" spans="1:13" ht="18.399999999999999" customHeight="1">
      <c r="A351" s="75"/>
      <c r="B351" s="76"/>
      <c r="C351" s="77"/>
      <c r="D351" s="81" t="s">
        <v>45</v>
      </c>
      <c r="E351" s="271">
        <v>0.87181289352571134</v>
      </c>
      <c r="F351" s="271">
        <v>0</v>
      </c>
      <c r="G351" s="271"/>
      <c r="H351" s="271">
        <v>0.7800666559139785</v>
      </c>
      <c r="I351" s="271">
        <v>0.9148945482228783</v>
      </c>
      <c r="J351" s="271">
        <v>0.49395398104838711</v>
      </c>
      <c r="K351" s="271">
        <v>0</v>
      </c>
      <c r="L351" s="271">
        <v>0</v>
      </c>
      <c r="M351" s="384">
        <v>0</v>
      </c>
    </row>
    <row r="352" spans="1:13" ht="18.399999999999999" customHeight="1">
      <c r="A352" s="68" t="s">
        <v>195</v>
      </c>
      <c r="B352" s="69" t="s">
        <v>47</v>
      </c>
      <c r="C352" s="70" t="s">
        <v>196</v>
      </c>
      <c r="D352" s="79" t="s">
        <v>41</v>
      </c>
      <c r="E352" s="72">
        <v>38337</v>
      </c>
      <c r="F352" s="345">
        <v>0</v>
      </c>
      <c r="G352" s="345"/>
      <c r="H352" s="345">
        <v>40</v>
      </c>
      <c r="I352" s="345">
        <v>30140</v>
      </c>
      <c r="J352" s="345">
        <v>5334</v>
      </c>
      <c r="K352" s="345">
        <v>0</v>
      </c>
      <c r="L352" s="345">
        <v>0</v>
      </c>
      <c r="M352" s="346">
        <v>2823</v>
      </c>
    </row>
    <row r="353" spans="1:13" ht="18.399999999999999" customHeight="1">
      <c r="A353" s="73"/>
      <c r="B353" s="69"/>
      <c r="C353" s="70" t="s">
        <v>4</v>
      </c>
      <c r="D353" s="79" t="s">
        <v>42</v>
      </c>
      <c r="E353" s="72">
        <v>38405.812000000005</v>
      </c>
      <c r="F353" s="72">
        <v>0</v>
      </c>
      <c r="G353" s="72"/>
      <c r="H353" s="72">
        <v>49.949339999999999</v>
      </c>
      <c r="I353" s="72">
        <v>31132.307950000002</v>
      </c>
      <c r="J353" s="72">
        <v>4331.3920699999999</v>
      </c>
      <c r="K353" s="72">
        <v>0</v>
      </c>
      <c r="L353" s="72">
        <v>0</v>
      </c>
      <c r="M353" s="382">
        <v>2892.16264</v>
      </c>
    </row>
    <row r="354" spans="1:13" ht="18.399999999999999" customHeight="1">
      <c r="A354" s="73"/>
      <c r="B354" s="69"/>
      <c r="C354" s="70" t="s">
        <v>4</v>
      </c>
      <c r="D354" s="79" t="s">
        <v>43</v>
      </c>
      <c r="E354" s="72">
        <v>36822.840629999999</v>
      </c>
      <c r="F354" s="72">
        <v>0</v>
      </c>
      <c r="G354" s="72"/>
      <c r="H354" s="72">
        <v>49.949339999999999</v>
      </c>
      <c r="I354" s="72">
        <v>31105.320640000002</v>
      </c>
      <c r="J354" s="72">
        <v>3608.9363699999999</v>
      </c>
      <c r="K354" s="72">
        <v>0</v>
      </c>
      <c r="L354" s="72">
        <v>0</v>
      </c>
      <c r="M354" s="382">
        <v>2058.6342800000002</v>
      </c>
    </row>
    <row r="355" spans="1:13" ht="18.399999999999999" customHeight="1">
      <c r="A355" s="73"/>
      <c r="B355" s="69"/>
      <c r="C355" s="70" t="s">
        <v>4</v>
      </c>
      <c r="D355" s="79" t="s">
        <v>44</v>
      </c>
      <c r="E355" s="270">
        <v>0.96050396822912587</v>
      </c>
      <c r="F355" s="270">
        <v>0</v>
      </c>
      <c r="G355" s="270"/>
      <c r="H355" s="270">
        <v>1.2487334999999999</v>
      </c>
      <c r="I355" s="270">
        <v>1.0320278911745189</v>
      </c>
      <c r="J355" s="270">
        <v>0.67659099550056245</v>
      </c>
      <c r="K355" s="270">
        <v>0</v>
      </c>
      <c r="L355" s="270">
        <v>0</v>
      </c>
      <c r="M355" s="383">
        <v>0.72923637265320584</v>
      </c>
    </row>
    <row r="356" spans="1:13" ht="18.399999999999999" customHeight="1">
      <c r="A356" s="75"/>
      <c r="B356" s="76"/>
      <c r="C356" s="77" t="s">
        <v>4</v>
      </c>
      <c r="D356" s="78" t="s">
        <v>45</v>
      </c>
      <c r="E356" s="385">
        <v>0.95878302560039597</v>
      </c>
      <c r="F356" s="271">
        <v>0</v>
      </c>
      <c r="G356" s="271"/>
      <c r="H356" s="271">
        <v>1</v>
      </c>
      <c r="I356" s="271">
        <v>0.99913314136416276</v>
      </c>
      <c r="J356" s="271">
        <v>0.83320473226059166</v>
      </c>
      <c r="K356" s="271">
        <v>0</v>
      </c>
      <c r="L356" s="271">
        <v>0</v>
      </c>
      <c r="M356" s="384">
        <v>0.71179754953200014</v>
      </c>
    </row>
    <row r="357" spans="1:13" ht="18.399999999999999" customHeight="1">
      <c r="A357" s="68" t="s">
        <v>197</v>
      </c>
      <c r="B357" s="69" t="s">
        <v>47</v>
      </c>
      <c r="C357" s="70" t="s">
        <v>198</v>
      </c>
      <c r="D357" s="71" t="s">
        <v>41</v>
      </c>
      <c r="E357" s="386">
        <v>17936437</v>
      </c>
      <c r="F357" s="345">
        <v>17579304</v>
      </c>
      <c r="G357" s="345"/>
      <c r="H357" s="345">
        <v>344836</v>
      </c>
      <c r="I357" s="345">
        <v>12297</v>
      </c>
      <c r="J357" s="345">
        <v>0</v>
      </c>
      <c r="K357" s="345">
        <v>0</v>
      </c>
      <c r="L357" s="345">
        <v>0</v>
      </c>
      <c r="M357" s="346">
        <v>0</v>
      </c>
    </row>
    <row r="358" spans="1:13" ht="18.399999999999999" customHeight="1">
      <c r="A358" s="73"/>
      <c r="B358" s="69"/>
      <c r="C358" s="70" t="s">
        <v>199</v>
      </c>
      <c r="D358" s="79" t="s">
        <v>42</v>
      </c>
      <c r="E358" s="72">
        <v>17468459.399999999</v>
      </c>
      <c r="F358" s="72">
        <v>17113154</v>
      </c>
      <c r="G358" s="72"/>
      <c r="H358" s="72">
        <v>343008.4</v>
      </c>
      <c r="I358" s="72">
        <v>12297</v>
      </c>
      <c r="J358" s="72">
        <v>0</v>
      </c>
      <c r="K358" s="72">
        <v>0</v>
      </c>
      <c r="L358" s="72">
        <v>0</v>
      </c>
      <c r="M358" s="382">
        <v>0</v>
      </c>
    </row>
    <row r="359" spans="1:13" ht="18.399999999999999" customHeight="1">
      <c r="A359" s="73"/>
      <c r="B359" s="69"/>
      <c r="C359" s="70" t="s">
        <v>4</v>
      </c>
      <c r="D359" s="79" t="s">
        <v>43</v>
      </c>
      <c r="E359" s="72">
        <v>17466473.749499999</v>
      </c>
      <c r="F359" s="72">
        <v>17110615.792459998</v>
      </c>
      <c r="G359" s="72"/>
      <c r="H359" s="72">
        <v>343828.50304000004</v>
      </c>
      <c r="I359" s="72">
        <v>12029.454</v>
      </c>
      <c r="J359" s="72">
        <v>0</v>
      </c>
      <c r="K359" s="72">
        <v>0</v>
      </c>
      <c r="L359" s="72">
        <v>0</v>
      </c>
      <c r="M359" s="382">
        <v>0</v>
      </c>
    </row>
    <row r="360" spans="1:13" ht="18.399999999999999" customHeight="1">
      <c r="A360" s="73"/>
      <c r="B360" s="69"/>
      <c r="C360" s="70" t="s">
        <v>4</v>
      </c>
      <c r="D360" s="79" t="s">
        <v>44</v>
      </c>
      <c r="E360" s="270">
        <v>0.97379840541909179</v>
      </c>
      <c r="F360" s="270">
        <v>0.97333863686867228</v>
      </c>
      <c r="G360" s="270"/>
      <c r="H360" s="270">
        <v>0.99707833010474556</v>
      </c>
      <c r="I360" s="270">
        <v>0.97824298609416926</v>
      </c>
      <c r="J360" s="270">
        <v>0</v>
      </c>
      <c r="K360" s="270">
        <v>0</v>
      </c>
      <c r="L360" s="270">
        <v>0</v>
      </c>
      <c r="M360" s="383">
        <v>0</v>
      </c>
    </row>
    <row r="361" spans="1:13" ht="18.399999999999999" customHeight="1">
      <c r="A361" s="75"/>
      <c r="B361" s="76"/>
      <c r="C361" s="77" t="s">
        <v>4</v>
      </c>
      <c r="D361" s="81" t="s">
        <v>45</v>
      </c>
      <c r="E361" s="271">
        <v>0.99988632938632249</v>
      </c>
      <c r="F361" s="271">
        <v>0.99985168090347332</v>
      </c>
      <c r="G361" s="271"/>
      <c r="H361" s="271">
        <v>1.0023909124091421</v>
      </c>
      <c r="I361" s="271">
        <v>0.97824298609416926</v>
      </c>
      <c r="J361" s="271">
        <v>0</v>
      </c>
      <c r="K361" s="271">
        <v>0</v>
      </c>
      <c r="L361" s="271">
        <v>0</v>
      </c>
      <c r="M361" s="384">
        <v>0</v>
      </c>
    </row>
    <row r="362" spans="1:13" ht="18.399999999999999" customHeight="1">
      <c r="A362" s="68" t="s">
        <v>200</v>
      </c>
      <c r="B362" s="69" t="s">
        <v>47</v>
      </c>
      <c r="C362" s="70" t="s">
        <v>201</v>
      </c>
      <c r="D362" s="71" t="s">
        <v>41</v>
      </c>
      <c r="E362" s="72">
        <v>56530465</v>
      </c>
      <c r="F362" s="345">
        <v>47337214</v>
      </c>
      <c r="G362" s="345"/>
      <c r="H362" s="345">
        <v>5601858</v>
      </c>
      <c r="I362" s="345">
        <v>3591393</v>
      </c>
      <c r="J362" s="345">
        <v>0</v>
      </c>
      <c r="K362" s="345">
        <v>0</v>
      </c>
      <c r="L362" s="345">
        <v>0</v>
      </c>
      <c r="M362" s="346">
        <v>0</v>
      </c>
    </row>
    <row r="363" spans="1:13" ht="18.399999999999999" customHeight="1">
      <c r="A363" s="73"/>
      <c r="B363" s="69"/>
      <c r="C363" s="70" t="s">
        <v>4</v>
      </c>
      <c r="D363" s="74" t="s">
        <v>42</v>
      </c>
      <c r="E363" s="72">
        <v>48680912.163999997</v>
      </c>
      <c r="F363" s="72">
        <v>39472214</v>
      </c>
      <c r="G363" s="72"/>
      <c r="H363" s="72">
        <v>5867305.1639999999</v>
      </c>
      <c r="I363" s="72">
        <v>3341393</v>
      </c>
      <c r="J363" s="72">
        <v>0</v>
      </c>
      <c r="K363" s="72">
        <v>0</v>
      </c>
      <c r="L363" s="72">
        <v>0</v>
      </c>
      <c r="M363" s="382">
        <v>0</v>
      </c>
    </row>
    <row r="364" spans="1:13" ht="18.399999999999999" customHeight="1">
      <c r="A364" s="73"/>
      <c r="B364" s="69"/>
      <c r="C364" s="70" t="s">
        <v>4</v>
      </c>
      <c r="D364" s="74" t="s">
        <v>43</v>
      </c>
      <c r="E364" s="72">
        <v>48621637.299520001</v>
      </c>
      <c r="F364" s="72">
        <v>39471737.00688</v>
      </c>
      <c r="G364" s="72"/>
      <c r="H364" s="72">
        <v>5820480.9305600002</v>
      </c>
      <c r="I364" s="72">
        <v>3329419.3620799999</v>
      </c>
      <c r="J364" s="72">
        <v>0</v>
      </c>
      <c r="K364" s="72">
        <v>0</v>
      </c>
      <c r="L364" s="72">
        <v>0</v>
      </c>
      <c r="M364" s="382">
        <v>0</v>
      </c>
    </row>
    <row r="365" spans="1:13" ht="18.399999999999999" customHeight="1">
      <c r="A365" s="73"/>
      <c r="B365" s="69"/>
      <c r="C365" s="70" t="s">
        <v>4</v>
      </c>
      <c r="D365" s="74" t="s">
        <v>44</v>
      </c>
      <c r="E365" s="270">
        <v>0.8600961852961938</v>
      </c>
      <c r="F365" s="270">
        <v>0.83384157350029087</v>
      </c>
      <c r="G365" s="270"/>
      <c r="H365" s="270">
        <v>1.0390268604737929</v>
      </c>
      <c r="I365" s="270">
        <v>0.92705514603386485</v>
      </c>
      <c r="J365" s="270">
        <v>0</v>
      </c>
      <c r="K365" s="270">
        <v>0</v>
      </c>
      <c r="L365" s="270">
        <v>0</v>
      </c>
      <c r="M365" s="383">
        <v>0</v>
      </c>
    </row>
    <row r="366" spans="1:13" ht="18.399999999999999" customHeight="1">
      <c r="A366" s="75"/>
      <c r="B366" s="76"/>
      <c r="C366" s="77" t="s">
        <v>4</v>
      </c>
      <c r="D366" s="78" t="s">
        <v>45</v>
      </c>
      <c r="E366" s="271">
        <v>0.99878237974916517</v>
      </c>
      <c r="F366" s="271">
        <v>0.99998791572421042</v>
      </c>
      <c r="G366" s="271"/>
      <c r="H366" s="271">
        <v>0.99201946513242589</v>
      </c>
      <c r="I366" s="271">
        <v>0.99641657299216224</v>
      </c>
      <c r="J366" s="271">
        <v>0</v>
      </c>
      <c r="K366" s="271">
        <v>0</v>
      </c>
      <c r="L366" s="271">
        <v>0</v>
      </c>
      <c r="M366" s="384">
        <v>0</v>
      </c>
    </row>
    <row r="367" spans="1:13" ht="18.399999999999999" customHeight="1">
      <c r="A367" s="68" t="s">
        <v>202</v>
      </c>
      <c r="B367" s="69" t="s">
        <v>47</v>
      </c>
      <c r="C367" s="70" t="s">
        <v>442</v>
      </c>
      <c r="D367" s="71" t="s">
        <v>41</v>
      </c>
      <c r="E367" s="72">
        <v>36859</v>
      </c>
      <c r="F367" s="345">
        <v>0</v>
      </c>
      <c r="G367" s="345"/>
      <c r="H367" s="345">
        <v>20</v>
      </c>
      <c r="I367" s="345">
        <v>36481</v>
      </c>
      <c r="J367" s="345">
        <v>358</v>
      </c>
      <c r="K367" s="345">
        <v>0</v>
      </c>
      <c r="L367" s="345">
        <v>0</v>
      </c>
      <c r="M367" s="346">
        <v>0</v>
      </c>
    </row>
    <row r="368" spans="1:13" ht="18.399999999999999" customHeight="1">
      <c r="A368" s="73"/>
      <c r="B368" s="69"/>
      <c r="C368" s="70" t="s">
        <v>443</v>
      </c>
      <c r="D368" s="74" t="s">
        <v>42</v>
      </c>
      <c r="E368" s="72">
        <v>48588.048000000003</v>
      </c>
      <c r="F368" s="72">
        <v>0</v>
      </c>
      <c r="G368" s="72"/>
      <c r="H368" s="72">
        <v>59.507919999999999</v>
      </c>
      <c r="I368" s="72">
        <v>48224.107700000008</v>
      </c>
      <c r="J368" s="72">
        <v>304.43238000000002</v>
      </c>
      <c r="K368" s="72">
        <v>0</v>
      </c>
      <c r="L368" s="72">
        <v>0</v>
      </c>
      <c r="M368" s="382">
        <v>0</v>
      </c>
    </row>
    <row r="369" spans="1:13" ht="18.399999999999999" customHeight="1">
      <c r="A369" s="73"/>
      <c r="B369" s="69"/>
      <c r="C369" s="70" t="s">
        <v>4</v>
      </c>
      <c r="D369" s="74" t="s">
        <v>43</v>
      </c>
      <c r="E369" s="72">
        <v>48429.078190000007</v>
      </c>
      <c r="F369" s="72">
        <v>0</v>
      </c>
      <c r="G369" s="72"/>
      <c r="H369" s="72">
        <v>59.507919999999999</v>
      </c>
      <c r="I369" s="72">
        <v>48065.137890000013</v>
      </c>
      <c r="J369" s="72">
        <v>304.43238000000002</v>
      </c>
      <c r="K369" s="72">
        <v>0</v>
      </c>
      <c r="L369" s="72">
        <v>0</v>
      </c>
      <c r="M369" s="382">
        <v>0</v>
      </c>
    </row>
    <row r="370" spans="1:13" ht="18.399999999999999" customHeight="1">
      <c r="A370" s="73"/>
      <c r="B370" s="69"/>
      <c r="C370" s="70" t="s">
        <v>4</v>
      </c>
      <c r="D370" s="74" t="s">
        <v>44</v>
      </c>
      <c r="E370" s="270">
        <v>1.3139010333975423</v>
      </c>
      <c r="F370" s="270">
        <v>0</v>
      </c>
      <c r="G370" s="270"/>
      <c r="H370" s="270">
        <v>2.9753959999999999</v>
      </c>
      <c r="I370" s="270">
        <v>1.3175389350620874</v>
      </c>
      <c r="J370" s="270">
        <v>0.85036977653631296</v>
      </c>
      <c r="K370" s="270">
        <v>0</v>
      </c>
      <c r="L370" s="270">
        <v>0</v>
      </c>
      <c r="M370" s="383">
        <v>0</v>
      </c>
    </row>
    <row r="371" spans="1:13" ht="18.399999999999999" customHeight="1">
      <c r="A371" s="75"/>
      <c r="B371" s="76"/>
      <c r="C371" s="77" t="s">
        <v>4</v>
      </c>
      <c r="D371" s="78" t="s">
        <v>45</v>
      </c>
      <c r="E371" s="271">
        <v>0.99672821163756165</v>
      </c>
      <c r="F371" s="271">
        <v>0</v>
      </c>
      <c r="G371" s="271"/>
      <c r="H371" s="271">
        <v>1</v>
      </c>
      <c r="I371" s="271">
        <v>0.99670351992847772</v>
      </c>
      <c r="J371" s="271">
        <v>1</v>
      </c>
      <c r="K371" s="271">
        <v>0</v>
      </c>
      <c r="L371" s="271">
        <v>0</v>
      </c>
      <c r="M371" s="384">
        <v>0</v>
      </c>
    </row>
    <row r="372" spans="1:13" ht="18.399999999999999" customHeight="1">
      <c r="A372" s="68" t="s">
        <v>203</v>
      </c>
      <c r="B372" s="69" t="s">
        <v>47</v>
      </c>
      <c r="C372" s="70" t="s">
        <v>204</v>
      </c>
      <c r="D372" s="79" t="s">
        <v>41</v>
      </c>
      <c r="E372" s="72">
        <v>27508</v>
      </c>
      <c r="F372" s="345">
        <v>0</v>
      </c>
      <c r="G372" s="345"/>
      <c r="H372" s="345">
        <v>14</v>
      </c>
      <c r="I372" s="345">
        <v>26754</v>
      </c>
      <c r="J372" s="345">
        <v>740</v>
      </c>
      <c r="K372" s="345">
        <v>0</v>
      </c>
      <c r="L372" s="345">
        <v>0</v>
      </c>
      <c r="M372" s="346">
        <v>0</v>
      </c>
    </row>
    <row r="373" spans="1:13" ht="18" customHeight="1">
      <c r="A373" s="73"/>
      <c r="B373" s="69"/>
      <c r="C373" s="70" t="s">
        <v>4</v>
      </c>
      <c r="D373" s="79" t="s">
        <v>42</v>
      </c>
      <c r="E373" s="72">
        <v>27508</v>
      </c>
      <c r="F373" s="72">
        <v>0</v>
      </c>
      <c r="G373" s="72"/>
      <c r="H373" s="72">
        <v>16.722999999999999</v>
      </c>
      <c r="I373" s="72">
        <v>26751.276999999998</v>
      </c>
      <c r="J373" s="72">
        <v>740</v>
      </c>
      <c r="K373" s="72">
        <v>0</v>
      </c>
      <c r="L373" s="72">
        <v>0</v>
      </c>
      <c r="M373" s="382">
        <v>0</v>
      </c>
    </row>
    <row r="374" spans="1:13" ht="18.399999999999999" customHeight="1">
      <c r="A374" s="73"/>
      <c r="B374" s="69"/>
      <c r="C374" s="70" t="s">
        <v>4</v>
      </c>
      <c r="D374" s="79" t="s">
        <v>43</v>
      </c>
      <c r="E374" s="72">
        <v>27299.551340000005</v>
      </c>
      <c r="F374" s="72">
        <v>0</v>
      </c>
      <c r="G374" s="72"/>
      <c r="H374" s="72">
        <v>16.722999999999999</v>
      </c>
      <c r="I374" s="72">
        <v>26682.049100000004</v>
      </c>
      <c r="J374" s="72">
        <v>600.77923999999996</v>
      </c>
      <c r="K374" s="72">
        <v>0</v>
      </c>
      <c r="L374" s="72">
        <v>0</v>
      </c>
      <c r="M374" s="382">
        <v>0</v>
      </c>
    </row>
    <row r="375" spans="1:13" ht="18.399999999999999" customHeight="1">
      <c r="A375" s="73"/>
      <c r="B375" s="69"/>
      <c r="C375" s="70" t="s">
        <v>4</v>
      </c>
      <c r="D375" s="79" t="s">
        <v>44</v>
      </c>
      <c r="E375" s="270">
        <v>0.99242225316271648</v>
      </c>
      <c r="F375" s="270">
        <v>0</v>
      </c>
      <c r="G375" s="270"/>
      <c r="H375" s="270">
        <v>1.1944999999999999</v>
      </c>
      <c r="I375" s="270">
        <v>0.9973106488749347</v>
      </c>
      <c r="J375" s="270">
        <v>0.81186383783783778</v>
      </c>
      <c r="K375" s="270">
        <v>0</v>
      </c>
      <c r="L375" s="270">
        <v>0</v>
      </c>
      <c r="M375" s="383">
        <v>0</v>
      </c>
    </row>
    <row r="376" spans="1:13" ht="18.399999999999999" customHeight="1">
      <c r="A376" s="75"/>
      <c r="B376" s="76"/>
      <c r="C376" s="77" t="s">
        <v>4</v>
      </c>
      <c r="D376" s="79" t="s">
        <v>45</v>
      </c>
      <c r="E376" s="271">
        <v>0.99242225316271648</v>
      </c>
      <c r="F376" s="271">
        <v>0</v>
      </c>
      <c r="G376" s="271"/>
      <c r="H376" s="271">
        <v>1</v>
      </c>
      <c r="I376" s="271">
        <v>0.99741216466040128</v>
      </c>
      <c r="J376" s="271">
        <v>0.81186383783783778</v>
      </c>
      <c r="K376" s="271">
        <v>0</v>
      </c>
      <c r="L376" s="271">
        <v>0</v>
      </c>
      <c r="M376" s="384">
        <v>0</v>
      </c>
    </row>
    <row r="377" spans="1:13" ht="18.399999999999999" customHeight="1">
      <c r="A377" s="87" t="s">
        <v>205</v>
      </c>
      <c r="B377" s="88" t="s">
        <v>47</v>
      </c>
      <c r="C377" s="69" t="s">
        <v>206</v>
      </c>
      <c r="D377" s="80" t="s">
        <v>41</v>
      </c>
      <c r="E377" s="72">
        <v>114921</v>
      </c>
      <c r="F377" s="345">
        <v>0</v>
      </c>
      <c r="G377" s="345"/>
      <c r="H377" s="345">
        <v>250</v>
      </c>
      <c r="I377" s="345">
        <v>86925</v>
      </c>
      <c r="J377" s="345">
        <v>16150</v>
      </c>
      <c r="K377" s="345">
        <v>0</v>
      </c>
      <c r="L377" s="345">
        <v>0</v>
      </c>
      <c r="M377" s="346">
        <v>11596</v>
      </c>
    </row>
    <row r="378" spans="1:13" ht="18.399999999999999" customHeight="1">
      <c r="A378" s="73"/>
      <c r="B378" s="69"/>
      <c r="C378" s="70" t="s">
        <v>207</v>
      </c>
      <c r="D378" s="79" t="s">
        <v>42</v>
      </c>
      <c r="E378" s="72">
        <v>116900.43369000002</v>
      </c>
      <c r="F378" s="72">
        <v>0</v>
      </c>
      <c r="G378" s="72"/>
      <c r="H378" s="72">
        <v>194.17500000000001</v>
      </c>
      <c r="I378" s="72">
        <v>88905.258690000017</v>
      </c>
      <c r="J378" s="72">
        <v>16205</v>
      </c>
      <c r="K378" s="72">
        <v>0</v>
      </c>
      <c r="L378" s="72">
        <v>0</v>
      </c>
      <c r="M378" s="382">
        <v>11596</v>
      </c>
    </row>
    <row r="379" spans="1:13" ht="18.399999999999999" customHeight="1">
      <c r="A379" s="73"/>
      <c r="B379" s="69"/>
      <c r="C379" s="70" t="s">
        <v>4</v>
      </c>
      <c r="D379" s="79" t="s">
        <v>43</v>
      </c>
      <c r="E379" s="72">
        <v>109963.52433000003</v>
      </c>
      <c r="F379" s="72">
        <v>0</v>
      </c>
      <c r="G379" s="72"/>
      <c r="H379" s="72">
        <v>192.60281000000001</v>
      </c>
      <c r="I379" s="72">
        <v>88082.328970000031</v>
      </c>
      <c r="J379" s="72">
        <v>13786.45925</v>
      </c>
      <c r="K379" s="72">
        <v>0</v>
      </c>
      <c r="L379" s="72">
        <v>0</v>
      </c>
      <c r="M379" s="382">
        <v>7902.1333000000004</v>
      </c>
    </row>
    <row r="380" spans="1:13" ht="18.399999999999999" customHeight="1">
      <c r="A380" s="73"/>
      <c r="B380" s="69"/>
      <c r="C380" s="70" t="s">
        <v>4</v>
      </c>
      <c r="D380" s="79" t="s">
        <v>44</v>
      </c>
      <c r="E380" s="270">
        <v>0.95686188190148036</v>
      </c>
      <c r="F380" s="270">
        <v>0</v>
      </c>
      <c r="G380" s="270"/>
      <c r="H380" s="270">
        <v>0.77041124000000005</v>
      </c>
      <c r="I380" s="270">
        <v>1.0133141095197014</v>
      </c>
      <c r="J380" s="270">
        <v>0.85365072755417959</v>
      </c>
      <c r="K380" s="270">
        <v>0</v>
      </c>
      <c r="L380" s="270">
        <v>0</v>
      </c>
      <c r="M380" s="383">
        <v>0.68145337185236288</v>
      </c>
    </row>
    <row r="381" spans="1:13" ht="18.399999999999999" customHeight="1">
      <c r="A381" s="75"/>
      <c r="B381" s="76"/>
      <c r="C381" s="77" t="s">
        <v>4</v>
      </c>
      <c r="D381" s="81" t="s">
        <v>45</v>
      </c>
      <c r="E381" s="271">
        <v>0.94065967814631479</v>
      </c>
      <c r="F381" s="271">
        <v>0</v>
      </c>
      <c r="G381" s="271"/>
      <c r="H381" s="271">
        <v>0.99190323162096039</v>
      </c>
      <c r="I381" s="271">
        <v>0.99074374528429843</v>
      </c>
      <c r="J381" s="271">
        <v>0.85075342486886762</v>
      </c>
      <c r="K381" s="271">
        <v>0</v>
      </c>
      <c r="L381" s="271">
        <v>0</v>
      </c>
      <c r="M381" s="384">
        <v>0.68145337185236288</v>
      </c>
    </row>
    <row r="382" spans="1:13" ht="18.399999999999999" customHeight="1">
      <c r="A382" s="68" t="s">
        <v>208</v>
      </c>
      <c r="B382" s="69" t="s">
        <v>47</v>
      </c>
      <c r="C382" s="70" t="s">
        <v>231</v>
      </c>
      <c r="D382" s="71" t="s">
        <v>41</v>
      </c>
      <c r="E382" s="386">
        <v>30700000</v>
      </c>
      <c r="F382" s="345">
        <v>0</v>
      </c>
      <c r="G382" s="345"/>
      <c r="H382" s="345">
        <v>0</v>
      </c>
      <c r="I382" s="345">
        <v>100</v>
      </c>
      <c r="J382" s="345">
        <v>0</v>
      </c>
      <c r="K382" s="345">
        <v>30699900</v>
      </c>
      <c r="L382" s="345">
        <v>0</v>
      </c>
      <c r="M382" s="346">
        <v>0</v>
      </c>
    </row>
    <row r="383" spans="1:13" ht="18.399999999999999" customHeight="1">
      <c r="A383" s="68"/>
      <c r="B383" s="69"/>
      <c r="C383" s="70" t="s">
        <v>4</v>
      </c>
      <c r="D383" s="79" t="s">
        <v>42</v>
      </c>
      <c r="E383" s="72">
        <v>29700000</v>
      </c>
      <c r="F383" s="72">
        <v>0</v>
      </c>
      <c r="G383" s="72"/>
      <c r="H383" s="72">
        <v>0</v>
      </c>
      <c r="I383" s="72">
        <v>170</v>
      </c>
      <c r="J383" s="72">
        <v>0</v>
      </c>
      <c r="K383" s="72">
        <v>29699830</v>
      </c>
      <c r="L383" s="72">
        <v>0</v>
      </c>
      <c r="M383" s="382">
        <v>0</v>
      </c>
    </row>
    <row r="384" spans="1:13" ht="18.399999999999999" customHeight="1">
      <c r="A384" s="73"/>
      <c r="B384" s="69"/>
      <c r="C384" s="70" t="s">
        <v>4</v>
      </c>
      <c r="D384" s="79" t="s">
        <v>43</v>
      </c>
      <c r="E384" s="72">
        <v>29486289.779559996</v>
      </c>
      <c r="F384" s="72">
        <v>0</v>
      </c>
      <c r="G384" s="72"/>
      <c r="H384" s="72">
        <v>0</v>
      </c>
      <c r="I384" s="72">
        <v>75</v>
      </c>
      <c r="J384" s="72">
        <v>0</v>
      </c>
      <c r="K384" s="72">
        <v>29486214.779559996</v>
      </c>
      <c r="L384" s="72">
        <v>0</v>
      </c>
      <c r="M384" s="382">
        <v>0</v>
      </c>
    </row>
    <row r="385" spans="1:13" ht="18.399999999999999" customHeight="1">
      <c r="A385" s="73"/>
      <c r="B385" s="69"/>
      <c r="C385" s="70" t="s">
        <v>4</v>
      </c>
      <c r="D385" s="79" t="s">
        <v>44</v>
      </c>
      <c r="E385" s="270">
        <v>0.9604654651322474</v>
      </c>
      <c r="F385" s="270">
        <v>0</v>
      </c>
      <c r="G385" s="270"/>
      <c r="H385" s="270">
        <v>0</v>
      </c>
      <c r="I385" s="270">
        <v>0.75</v>
      </c>
      <c r="J385" s="270">
        <v>0</v>
      </c>
      <c r="K385" s="270">
        <v>0.9604661506897415</v>
      </c>
      <c r="L385" s="270">
        <v>0</v>
      </c>
      <c r="M385" s="383">
        <v>0</v>
      </c>
    </row>
    <row r="386" spans="1:13" ht="18.399999999999999" customHeight="1">
      <c r="A386" s="75"/>
      <c r="B386" s="76"/>
      <c r="C386" s="77" t="s">
        <v>4</v>
      </c>
      <c r="D386" s="81" t="s">
        <v>45</v>
      </c>
      <c r="E386" s="271">
        <v>0.9928043696821548</v>
      </c>
      <c r="F386" s="271">
        <v>0</v>
      </c>
      <c r="G386" s="271"/>
      <c r="H386" s="271">
        <v>0</v>
      </c>
      <c r="I386" s="271">
        <v>0.44117647058823528</v>
      </c>
      <c r="J386" s="271">
        <v>0</v>
      </c>
      <c r="K386" s="271">
        <v>0.99280752716631693</v>
      </c>
      <c r="L386" s="271">
        <v>0</v>
      </c>
      <c r="M386" s="384">
        <v>0</v>
      </c>
    </row>
    <row r="387" spans="1:13" ht="18.399999999999999" customHeight="1">
      <c r="A387" s="68" t="s">
        <v>209</v>
      </c>
      <c r="B387" s="69" t="s">
        <v>47</v>
      </c>
      <c r="C387" s="70" t="s">
        <v>210</v>
      </c>
      <c r="D387" s="79" t="s">
        <v>41</v>
      </c>
      <c r="E387" s="72">
        <v>123548</v>
      </c>
      <c r="F387" s="345">
        <v>0</v>
      </c>
      <c r="G387" s="345"/>
      <c r="H387" s="345">
        <v>111</v>
      </c>
      <c r="I387" s="345">
        <v>120073</v>
      </c>
      <c r="J387" s="345">
        <v>3364</v>
      </c>
      <c r="K387" s="345">
        <v>0</v>
      </c>
      <c r="L387" s="345">
        <v>0</v>
      </c>
      <c r="M387" s="346">
        <v>0</v>
      </c>
    </row>
    <row r="388" spans="1:13" ht="18.399999999999999" customHeight="1">
      <c r="A388" s="73"/>
      <c r="B388" s="69"/>
      <c r="C388" s="70" t="s">
        <v>4</v>
      </c>
      <c r="D388" s="79" t="s">
        <v>42</v>
      </c>
      <c r="E388" s="72">
        <v>124161.40915000001</v>
      </c>
      <c r="F388" s="72">
        <v>0</v>
      </c>
      <c r="G388" s="72"/>
      <c r="H388" s="72">
        <v>125.679</v>
      </c>
      <c r="I388" s="72">
        <v>120596.47100000001</v>
      </c>
      <c r="J388" s="72">
        <v>3439.2591499999999</v>
      </c>
      <c r="K388" s="72">
        <v>0</v>
      </c>
      <c r="L388" s="72">
        <v>0</v>
      </c>
      <c r="M388" s="382">
        <v>0</v>
      </c>
    </row>
    <row r="389" spans="1:13" ht="18.399999999999999" customHeight="1">
      <c r="A389" s="73"/>
      <c r="B389" s="69"/>
      <c r="C389" s="70" t="s">
        <v>4</v>
      </c>
      <c r="D389" s="79" t="s">
        <v>43</v>
      </c>
      <c r="E389" s="72">
        <v>124079.14137000003</v>
      </c>
      <c r="F389" s="72">
        <v>0</v>
      </c>
      <c r="G389" s="72"/>
      <c r="H389" s="72">
        <v>125.57754000000001</v>
      </c>
      <c r="I389" s="72">
        <v>120515.32762000003</v>
      </c>
      <c r="J389" s="72">
        <v>3438.23621</v>
      </c>
      <c r="K389" s="72">
        <v>0</v>
      </c>
      <c r="L389" s="72">
        <v>0</v>
      </c>
      <c r="M389" s="382">
        <v>0</v>
      </c>
    </row>
    <row r="390" spans="1:13" ht="18.399999999999999" customHeight="1">
      <c r="A390" s="73"/>
      <c r="B390" s="69"/>
      <c r="C390" s="70" t="s">
        <v>4</v>
      </c>
      <c r="D390" s="79" t="s">
        <v>44</v>
      </c>
      <c r="E390" s="270">
        <v>1.0042990689448636</v>
      </c>
      <c r="F390" s="270">
        <v>0</v>
      </c>
      <c r="G390" s="270"/>
      <c r="H390" s="270">
        <v>1.1313291891891892</v>
      </c>
      <c r="I390" s="270">
        <v>1.0036838225079745</v>
      </c>
      <c r="J390" s="270">
        <v>1.022067838882283</v>
      </c>
      <c r="K390" s="270">
        <v>0</v>
      </c>
      <c r="L390" s="270">
        <v>0</v>
      </c>
      <c r="M390" s="383">
        <v>0</v>
      </c>
    </row>
    <row r="391" spans="1:13" ht="18.399999999999999" customHeight="1">
      <c r="A391" s="75"/>
      <c r="B391" s="76"/>
      <c r="C391" s="77" t="s">
        <v>4</v>
      </c>
      <c r="D391" s="81" t="s">
        <v>45</v>
      </c>
      <c r="E391" s="271">
        <v>0.99933741264243714</v>
      </c>
      <c r="F391" s="271">
        <v>0</v>
      </c>
      <c r="G391" s="271"/>
      <c r="H391" s="271">
        <v>0.99919270522521675</v>
      </c>
      <c r="I391" s="271">
        <v>0.99932714963110336</v>
      </c>
      <c r="J391" s="271">
        <v>0.99970256966533044</v>
      </c>
      <c r="K391" s="271">
        <v>0</v>
      </c>
      <c r="L391" s="271">
        <v>0</v>
      </c>
      <c r="M391" s="384">
        <v>0</v>
      </c>
    </row>
    <row r="392" spans="1:13" ht="18" customHeight="1">
      <c r="A392" s="68" t="s">
        <v>211</v>
      </c>
      <c r="B392" s="69" t="s">
        <v>47</v>
      </c>
      <c r="C392" s="70" t="s">
        <v>212</v>
      </c>
      <c r="D392" s="79" t="s">
        <v>41</v>
      </c>
      <c r="E392" s="72">
        <v>261723</v>
      </c>
      <c r="F392" s="345">
        <v>0</v>
      </c>
      <c r="G392" s="345"/>
      <c r="H392" s="345">
        <v>0</v>
      </c>
      <c r="I392" s="345">
        <v>261723</v>
      </c>
      <c r="J392" s="345">
        <v>0</v>
      </c>
      <c r="K392" s="345">
        <v>0</v>
      </c>
      <c r="L392" s="345">
        <v>0</v>
      </c>
      <c r="M392" s="346">
        <v>0</v>
      </c>
    </row>
    <row r="393" spans="1:13" ht="18.399999999999999" customHeight="1">
      <c r="A393" s="73"/>
      <c r="B393" s="69"/>
      <c r="C393" s="70" t="s">
        <v>4</v>
      </c>
      <c r="D393" s="79" t="s">
        <v>42</v>
      </c>
      <c r="E393" s="72">
        <v>573.82270999999992</v>
      </c>
      <c r="F393" s="72">
        <v>0</v>
      </c>
      <c r="G393" s="72"/>
      <c r="H393" s="72">
        <v>0</v>
      </c>
      <c r="I393" s="72">
        <v>573.82270999999992</v>
      </c>
      <c r="J393" s="72">
        <v>0</v>
      </c>
      <c r="K393" s="72">
        <v>0</v>
      </c>
      <c r="L393" s="72">
        <v>0</v>
      </c>
      <c r="M393" s="382">
        <v>0</v>
      </c>
    </row>
    <row r="394" spans="1:13" ht="18.399999999999999" customHeight="1">
      <c r="A394" s="73"/>
      <c r="B394" s="69"/>
      <c r="C394" s="70" t="s">
        <v>4</v>
      </c>
      <c r="D394" s="79" t="s">
        <v>43</v>
      </c>
      <c r="E394" s="72">
        <v>0</v>
      </c>
      <c r="F394" s="72">
        <v>0</v>
      </c>
      <c r="G394" s="72"/>
      <c r="H394" s="72">
        <v>0</v>
      </c>
      <c r="I394" s="72">
        <v>0</v>
      </c>
      <c r="J394" s="72">
        <v>0</v>
      </c>
      <c r="K394" s="72">
        <v>0</v>
      </c>
      <c r="L394" s="72">
        <v>0</v>
      </c>
      <c r="M394" s="382">
        <v>0</v>
      </c>
    </row>
    <row r="395" spans="1:13" ht="18.399999999999999" customHeight="1">
      <c r="A395" s="73"/>
      <c r="B395" s="69"/>
      <c r="C395" s="70" t="s">
        <v>4</v>
      </c>
      <c r="D395" s="79" t="s">
        <v>44</v>
      </c>
      <c r="E395" s="270">
        <v>0</v>
      </c>
      <c r="F395" s="270">
        <v>0</v>
      </c>
      <c r="G395" s="270"/>
      <c r="H395" s="270">
        <v>0</v>
      </c>
      <c r="I395" s="270">
        <v>0</v>
      </c>
      <c r="J395" s="270">
        <v>0</v>
      </c>
      <c r="K395" s="270">
        <v>0</v>
      </c>
      <c r="L395" s="270">
        <v>0</v>
      </c>
      <c r="M395" s="383">
        <v>0</v>
      </c>
    </row>
    <row r="396" spans="1:13" ht="18.399999999999999" customHeight="1">
      <c r="A396" s="75"/>
      <c r="B396" s="76"/>
      <c r="C396" s="77" t="s">
        <v>4</v>
      </c>
      <c r="D396" s="82" t="s">
        <v>45</v>
      </c>
      <c r="E396" s="271">
        <v>0</v>
      </c>
      <c r="F396" s="271">
        <v>0</v>
      </c>
      <c r="G396" s="271"/>
      <c r="H396" s="271">
        <v>0</v>
      </c>
      <c r="I396" s="271">
        <v>0</v>
      </c>
      <c r="J396" s="271">
        <v>0</v>
      </c>
      <c r="K396" s="271">
        <v>0</v>
      </c>
      <c r="L396" s="271">
        <v>0</v>
      </c>
      <c r="M396" s="384">
        <v>0</v>
      </c>
    </row>
    <row r="397" spans="1:13" ht="18.399999999999999" customHeight="1">
      <c r="A397" s="68" t="s">
        <v>213</v>
      </c>
      <c r="B397" s="69" t="s">
        <v>47</v>
      </c>
      <c r="C397" s="70" t="s">
        <v>214</v>
      </c>
      <c r="D397" s="79" t="s">
        <v>41</v>
      </c>
      <c r="E397" s="72">
        <v>56444715</v>
      </c>
      <c r="F397" s="345">
        <v>56444715</v>
      </c>
      <c r="G397" s="345"/>
      <c r="H397" s="345">
        <v>0</v>
      </c>
      <c r="I397" s="345">
        <v>0</v>
      </c>
      <c r="J397" s="345">
        <v>0</v>
      </c>
      <c r="K397" s="345">
        <v>0</v>
      </c>
      <c r="L397" s="345">
        <v>0</v>
      </c>
      <c r="M397" s="346">
        <v>0</v>
      </c>
    </row>
    <row r="398" spans="1:13" ht="18.399999999999999" customHeight="1">
      <c r="A398" s="73"/>
      <c r="B398" s="69"/>
      <c r="C398" s="70" t="s">
        <v>215</v>
      </c>
      <c r="D398" s="79" t="s">
        <v>42</v>
      </c>
      <c r="E398" s="72">
        <v>56429729.410999998</v>
      </c>
      <c r="F398" s="72">
        <v>56138578.511</v>
      </c>
      <c r="G398" s="72"/>
      <c r="H398" s="72">
        <v>0</v>
      </c>
      <c r="I398" s="72">
        <v>0</v>
      </c>
      <c r="J398" s="72">
        <v>291150.90000000002</v>
      </c>
      <c r="K398" s="72">
        <v>0</v>
      </c>
      <c r="L398" s="72">
        <v>0</v>
      </c>
      <c r="M398" s="382">
        <v>0</v>
      </c>
    </row>
    <row r="399" spans="1:13" ht="18.399999999999999" customHeight="1">
      <c r="A399" s="73"/>
      <c r="B399" s="69"/>
      <c r="C399" s="70" t="s">
        <v>4</v>
      </c>
      <c r="D399" s="79" t="s">
        <v>43</v>
      </c>
      <c r="E399" s="72">
        <v>56429727.022</v>
      </c>
      <c r="F399" s="72">
        <v>56138576.122000001</v>
      </c>
      <c r="G399" s="1316"/>
      <c r="H399" s="72">
        <v>0</v>
      </c>
      <c r="I399" s="72">
        <v>0</v>
      </c>
      <c r="J399" s="72">
        <v>291150.90000000002</v>
      </c>
      <c r="K399" s="72">
        <v>0</v>
      </c>
      <c r="L399" s="72">
        <v>0</v>
      </c>
      <c r="M399" s="382">
        <v>0</v>
      </c>
    </row>
    <row r="400" spans="1:13" ht="18.399999999999999" customHeight="1">
      <c r="A400" s="73"/>
      <c r="B400" s="69"/>
      <c r="C400" s="70" t="s">
        <v>4</v>
      </c>
      <c r="D400" s="79" t="s">
        <v>44</v>
      </c>
      <c r="E400" s="270">
        <v>0.99973446622947781</v>
      </c>
      <c r="F400" s="270">
        <v>0.99457630571790467</v>
      </c>
      <c r="G400" s="270"/>
      <c r="H400" s="270">
        <v>0</v>
      </c>
      <c r="I400" s="270">
        <v>0</v>
      </c>
      <c r="J400" s="270">
        <v>0</v>
      </c>
      <c r="K400" s="270">
        <v>0</v>
      </c>
      <c r="L400" s="270">
        <v>0</v>
      </c>
      <c r="M400" s="383">
        <v>0</v>
      </c>
    </row>
    <row r="401" spans="1:13" ht="18.399999999999999" customHeight="1">
      <c r="A401" s="75"/>
      <c r="B401" s="76"/>
      <c r="C401" s="77" t="s">
        <v>4</v>
      </c>
      <c r="D401" s="82" t="s">
        <v>45</v>
      </c>
      <c r="E401" s="271">
        <v>0.99999995766415994</v>
      </c>
      <c r="F401" s="271">
        <v>0.99999995744459402</v>
      </c>
      <c r="G401" s="271"/>
      <c r="H401" s="271">
        <v>0</v>
      </c>
      <c r="I401" s="271">
        <v>0</v>
      </c>
      <c r="J401" s="271">
        <v>1</v>
      </c>
      <c r="K401" s="271">
        <v>0</v>
      </c>
      <c r="L401" s="271">
        <v>0</v>
      </c>
      <c r="M401" s="384">
        <v>0</v>
      </c>
    </row>
    <row r="402" spans="1:13" ht="18.399999999999999" customHeight="1">
      <c r="A402" s="68" t="s">
        <v>217</v>
      </c>
      <c r="B402" s="69" t="s">
        <v>47</v>
      </c>
      <c r="C402" s="70" t="s">
        <v>218</v>
      </c>
      <c r="D402" s="80" t="s">
        <v>41</v>
      </c>
      <c r="E402" s="72">
        <v>23690856</v>
      </c>
      <c r="F402" s="345">
        <v>11606689</v>
      </c>
      <c r="G402" s="345"/>
      <c r="H402" s="345">
        <v>224457</v>
      </c>
      <c r="I402" s="345">
        <v>3171845</v>
      </c>
      <c r="J402" s="345">
        <v>3696630</v>
      </c>
      <c r="K402" s="345">
        <v>0</v>
      </c>
      <c r="L402" s="345">
        <v>0</v>
      </c>
      <c r="M402" s="346">
        <v>4991235</v>
      </c>
    </row>
    <row r="403" spans="1:13" ht="18.399999999999999" customHeight="1">
      <c r="A403" s="73"/>
      <c r="B403" s="69"/>
      <c r="C403" s="70" t="s">
        <v>4</v>
      </c>
      <c r="D403" s="79" t="s">
        <v>42</v>
      </c>
      <c r="E403" s="72">
        <v>3188656.1982199997</v>
      </c>
      <c r="F403" s="72">
        <v>524832.58870999992</v>
      </c>
      <c r="G403" s="72"/>
      <c r="H403" s="72">
        <v>44583.366999999998</v>
      </c>
      <c r="I403" s="72">
        <v>576694.67417000001</v>
      </c>
      <c r="J403" s="72">
        <v>466071.74826999998</v>
      </c>
      <c r="K403" s="72">
        <v>0</v>
      </c>
      <c r="L403" s="72">
        <v>0</v>
      </c>
      <c r="M403" s="382">
        <v>1576473.8200699999</v>
      </c>
    </row>
    <row r="404" spans="1:13" ht="18.399999999999999" customHeight="1">
      <c r="A404" s="73"/>
      <c r="B404" s="69"/>
      <c r="C404" s="70" t="s">
        <v>4</v>
      </c>
      <c r="D404" s="79" t="s">
        <v>43</v>
      </c>
      <c r="E404" s="72">
        <v>0</v>
      </c>
      <c r="F404" s="72">
        <v>0</v>
      </c>
      <c r="G404" s="72"/>
      <c r="H404" s="72">
        <v>0</v>
      </c>
      <c r="I404" s="72">
        <v>0</v>
      </c>
      <c r="J404" s="72">
        <v>0</v>
      </c>
      <c r="K404" s="72">
        <v>0</v>
      </c>
      <c r="L404" s="72">
        <v>0</v>
      </c>
      <c r="M404" s="382">
        <v>0</v>
      </c>
    </row>
    <row r="405" spans="1:13" ht="18.399999999999999" customHeight="1">
      <c r="A405" s="73"/>
      <c r="B405" s="69"/>
      <c r="C405" s="70" t="s">
        <v>4</v>
      </c>
      <c r="D405" s="79" t="s">
        <v>44</v>
      </c>
      <c r="E405" s="270">
        <v>0</v>
      </c>
      <c r="F405" s="270">
        <v>0</v>
      </c>
      <c r="G405" s="270"/>
      <c r="H405" s="270">
        <v>0</v>
      </c>
      <c r="I405" s="270">
        <v>0</v>
      </c>
      <c r="J405" s="270">
        <v>0</v>
      </c>
      <c r="K405" s="270">
        <v>0</v>
      </c>
      <c r="L405" s="270">
        <v>0</v>
      </c>
      <c r="M405" s="383">
        <v>0</v>
      </c>
    </row>
    <row r="406" spans="1:13" ht="18.399999999999999" customHeight="1">
      <c r="A406" s="75"/>
      <c r="B406" s="76"/>
      <c r="C406" s="77" t="s">
        <v>4</v>
      </c>
      <c r="D406" s="81" t="s">
        <v>45</v>
      </c>
      <c r="E406" s="271">
        <v>0</v>
      </c>
      <c r="F406" s="271">
        <v>0</v>
      </c>
      <c r="G406" s="271"/>
      <c r="H406" s="271">
        <v>0</v>
      </c>
      <c r="I406" s="271">
        <v>0</v>
      </c>
      <c r="J406" s="271">
        <v>0</v>
      </c>
      <c r="K406" s="271">
        <v>0</v>
      </c>
      <c r="L406" s="271">
        <v>0</v>
      </c>
      <c r="M406" s="384">
        <v>0</v>
      </c>
    </row>
    <row r="407" spans="1:13" ht="18.399999999999999" customHeight="1">
      <c r="A407" s="68" t="s">
        <v>219</v>
      </c>
      <c r="B407" s="69" t="s">
        <v>47</v>
      </c>
      <c r="C407" s="70" t="s">
        <v>220</v>
      </c>
      <c r="D407" s="80" t="s">
        <v>41</v>
      </c>
      <c r="E407" s="72">
        <v>19643623</v>
      </c>
      <c r="F407" s="345">
        <v>0</v>
      </c>
      <c r="G407" s="345"/>
      <c r="H407" s="345">
        <v>0</v>
      </c>
      <c r="I407" s="345">
        <v>0</v>
      </c>
      <c r="J407" s="345">
        <v>0</v>
      </c>
      <c r="K407" s="345">
        <v>0</v>
      </c>
      <c r="L407" s="345">
        <v>19643623</v>
      </c>
      <c r="M407" s="346">
        <v>0</v>
      </c>
    </row>
    <row r="408" spans="1:13" ht="18.399999999999999" customHeight="1">
      <c r="A408" s="73"/>
      <c r="B408" s="69"/>
      <c r="C408" s="70" t="s">
        <v>4</v>
      </c>
      <c r="D408" s="79" t="s">
        <v>42</v>
      </c>
      <c r="E408" s="72">
        <v>18660769.721999999</v>
      </c>
      <c r="F408" s="72">
        <v>0</v>
      </c>
      <c r="G408" s="72"/>
      <c r="H408" s="72">
        <v>0</v>
      </c>
      <c r="I408" s="72">
        <v>0</v>
      </c>
      <c r="J408" s="72">
        <v>0</v>
      </c>
      <c r="K408" s="72">
        <v>0</v>
      </c>
      <c r="L408" s="72">
        <v>18660769.721999999</v>
      </c>
      <c r="M408" s="382">
        <v>0</v>
      </c>
    </row>
    <row r="409" spans="1:13" ht="18.399999999999999" customHeight="1">
      <c r="A409" s="73"/>
      <c r="B409" s="69"/>
      <c r="C409" s="70" t="s">
        <v>4</v>
      </c>
      <c r="D409" s="79" t="s">
        <v>43</v>
      </c>
      <c r="E409" s="72">
        <v>18660769.71889</v>
      </c>
      <c r="F409" s="72">
        <v>0</v>
      </c>
      <c r="G409" s="72"/>
      <c r="H409" s="72">
        <v>0</v>
      </c>
      <c r="I409" s="72">
        <v>0</v>
      </c>
      <c r="J409" s="72">
        <v>0</v>
      </c>
      <c r="K409" s="72">
        <v>0</v>
      </c>
      <c r="L409" s="72">
        <v>18660769.71889</v>
      </c>
      <c r="M409" s="382">
        <v>0</v>
      </c>
    </row>
    <row r="410" spans="1:13" ht="18.399999999999999" customHeight="1">
      <c r="A410" s="73"/>
      <c r="B410" s="69"/>
      <c r="C410" s="70" t="s">
        <v>4</v>
      </c>
      <c r="D410" s="79" t="s">
        <v>44</v>
      </c>
      <c r="E410" s="270">
        <v>0.94996578375027863</v>
      </c>
      <c r="F410" s="270">
        <v>0</v>
      </c>
      <c r="G410" s="270"/>
      <c r="H410" s="270">
        <v>0</v>
      </c>
      <c r="I410" s="270">
        <v>0</v>
      </c>
      <c r="J410" s="270">
        <v>0</v>
      </c>
      <c r="K410" s="270">
        <v>0</v>
      </c>
      <c r="L410" s="270">
        <v>0.94996578375027863</v>
      </c>
      <c r="M410" s="383">
        <v>0</v>
      </c>
    </row>
    <row r="411" spans="1:13" ht="18.399999999999999" customHeight="1">
      <c r="A411" s="75"/>
      <c r="B411" s="76"/>
      <c r="C411" s="77" t="s">
        <v>4</v>
      </c>
      <c r="D411" s="78" t="s">
        <v>45</v>
      </c>
      <c r="E411" s="385">
        <v>0.99999999983334031</v>
      </c>
      <c r="F411" s="271">
        <v>0</v>
      </c>
      <c r="G411" s="271"/>
      <c r="H411" s="271">
        <v>0</v>
      </c>
      <c r="I411" s="271">
        <v>0</v>
      </c>
      <c r="J411" s="271">
        <v>0</v>
      </c>
      <c r="K411" s="271">
        <v>0</v>
      </c>
      <c r="L411" s="271">
        <v>0.99999999983334031</v>
      </c>
      <c r="M411" s="384">
        <v>0</v>
      </c>
    </row>
    <row r="412" spans="1:13" ht="18.399999999999999" customHeight="1">
      <c r="A412" s="68" t="s">
        <v>221</v>
      </c>
      <c r="B412" s="69" t="s">
        <v>47</v>
      </c>
      <c r="C412" s="70" t="s">
        <v>222</v>
      </c>
      <c r="D412" s="71" t="s">
        <v>41</v>
      </c>
      <c r="E412" s="386">
        <v>50089646</v>
      </c>
      <c r="F412" s="345">
        <v>45862048</v>
      </c>
      <c r="G412" s="345"/>
      <c r="H412" s="345">
        <v>28905</v>
      </c>
      <c r="I412" s="345">
        <v>3713980</v>
      </c>
      <c r="J412" s="345">
        <v>268120</v>
      </c>
      <c r="K412" s="345">
        <v>0</v>
      </c>
      <c r="L412" s="345">
        <v>0</v>
      </c>
      <c r="M412" s="346">
        <v>216593</v>
      </c>
    </row>
    <row r="413" spans="1:13" ht="18.399999999999999" customHeight="1">
      <c r="A413" s="73"/>
      <c r="B413" s="69"/>
      <c r="C413" s="70" t="s">
        <v>4</v>
      </c>
      <c r="D413" s="79" t="s">
        <v>42</v>
      </c>
      <c r="E413" s="72">
        <v>59850364.537279993</v>
      </c>
      <c r="F413" s="72">
        <v>52648290.782649994</v>
      </c>
      <c r="G413" s="72"/>
      <c r="H413" s="72">
        <v>40263.608159999996</v>
      </c>
      <c r="I413" s="72">
        <v>4234528.2500900039</v>
      </c>
      <c r="J413" s="72">
        <v>2590363.6186299995</v>
      </c>
      <c r="K413" s="72">
        <v>2.6406199999999997</v>
      </c>
      <c r="L413" s="72">
        <v>0</v>
      </c>
      <c r="M413" s="382">
        <v>336915.63712999999</v>
      </c>
    </row>
    <row r="414" spans="1:13" ht="18.399999999999999" customHeight="1">
      <c r="A414" s="73"/>
      <c r="B414" s="69"/>
      <c r="C414" s="70" t="s">
        <v>4</v>
      </c>
      <c r="D414" s="79" t="s">
        <v>43</v>
      </c>
      <c r="E414" s="72">
        <v>58604165.947489917</v>
      </c>
      <c r="F414" s="72">
        <v>51674603.775629915</v>
      </c>
      <c r="G414" s="72"/>
      <c r="H414" s="72">
        <v>39817.405490000005</v>
      </c>
      <c r="I414" s="72">
        <v>4133765.4928200045</v>
      </c>
      <c r="J414" s="72">
        <v>2472702.2050599991</v>
      </c>
      <c r="K414" s="72">
        <v>2.6406199999999997</v>
      </c>
      <c r="L414" s="72">
        <v>0</v>
      </c>
      <c r="M414" s="382">
        <v>283274.42787000031</v>
      </c>
    </row>
    <row r="415" spans="1:13" ht="18.399999999999999" customHeight="1">
      <c r="A415" s="73"/>
      <c r="B415" s="69"/>
      <c r="C415" s="70" t="s">
        <v>4</v>
      </c>
      <c r="D415" s="79" t="s">
        <v>44</v>
      </c>
      <c r="E415" s="270">
        <v>1.1699856283170762</v>
      </c>
      <c r="F415" s="270">
        <v>1.1267399959031466</v>
      </c>
      <c r="G415" s="270"/>
      <c r="H415" s="270">
        <v>1.3775265694516521</v>
      </c>
      <c r="I415" s="270">
        <v>1.1130284742567285</v>
      </c>
      <c r="J415" s="270">
        <v>9.2223713451439622</v>
      </c>
      <c r="K415" s="270">
        <v>0</v>
      </c>
      <c r="L415" s="270">
        <v>0</v>
      </c>
      <c r="M415" s="383">
        <v>1.3078651104606349</v>
      </c>
    </row>
    <row r="416" spans="1:13" ht="18.399999999999999" customHeight="1">
      <c r="A416" s="75"/>
      <c r="B416" s="76"/>
      <c r="C416" s="77" t="s">
        <v>4</v>
      </c>
      <c r="D416" s="81" t="s">
        <v>45</v>
      </c>
      <c r="E416" s="271">
        <v>0.97917809524762656</v>
      </c>
      <c r="F416" s="271">
        <v>0.98150581922897007</v>
      </c>
      <c r="G416" s="271"/>
      <c r="H416" s="271">
        <v>0.98891796611404359</v>
      </c>
      <c r="I416" s="271">
        <v>0.97620449048418612</v>
      </c>
      <c r="J416" s="271">
        <v>0.95457725983959363</v>
      </c>
      <c r="K416" s="271">
        <v>1</v>
      </c>
      <c r="L416" s="271">
        <v>0</v>
      </c>
      <c r="M416" s="384">
        <v>0.84078741575505433</v>
      </c>
    </row>
    <row r="417" spans="1:13" ht="18.399999999999999" customHeight="1">
      <c r="A417" s="68" t="s">
        <v>223</v>
      </c>
      <c r="B417" s="69" t="s">
        <v>47</v>
      </c>
      <c r="C417" s="70" t="s">
        <v>224</v>
      </c>
      <c r="D417" s="79" t="s">
        <v>41</v>
      </c>
      <c r="E417" s="72">
        <v>123629</v>
      </c>
      <c r="F417" s="345">
        <v>0</v>
      </c>
      <c r="G417" s="345"/>
      <c r="H417" s="345">
        <v>145</v>
      </c>
      <c r="I417" s="345">
        <v>121351</v>
      </c>
      <c r="J417" s="345">
        <v>2133</v>
      </c>
      <c r="K417" s="345">
        <v>0</v>
      </c>
      <c r="L417" s="345">
        <v>0</v>
      </c>
      <c r="M417" s="346">
        <v>0</v>
      </c>
    </row>
    <row r="418" spans="1:13" ht="17.25" customHeight="1">
      <c r="A418" s="73"/>
      <c r="B418" s="69"/>
      <c r="C418" s="70" t="s">
        <v>225</v>
      </c>
      <c r="D418" s="79" t="s">
        <v>42</v>
      </c>
      <c r="E418" s="72">
        <v>131468.23332999999</v>
      </c>
      <c r="F418" s="72">
        <v>0</v>
      </c>
      <c r="G418" s="72"/>
      <c r="H418" s="72">
        <v>122.22758</v>
      </c>
      <c r="I418" s="72">
        <v>130021.92026999997</v>
      </c>
      <c r="J418" s="72">
        <v>1324.08548</v>
      </c>
      <c r="K418" s="72">
        <v>0</v>
      </c>
      <c r="L418" s="72">
        <v>0</v>
      </c>
      <c r="M418" s="382">
        <v>0</v>
      </c>
    </row>
    <row r="419" spans="1:13" ht="18" customHeight="1">
      <c r="A419" s="73"/>
      <c r="B419" s="69"/>
      <c r="C419" s="70" t="s">
        <v>4</v>
      </c>
      <c r="D419" s="79" t="s">
        <v>43</v>
      </c>
      <c r="E419" s="72">
        <v>131100.91535</v>
      </c>
      <c r="F419" s="72">
        <v>0</v>
      </c>
      <c r="G419" s="72"/>
      <c r="H419" s="72">
        <v>114.14995000000003</v>
      </c>
      <c r="I419" s="72">
        <v>129774.80413999999</v>
      </c>
      <c r="J419" s="72">
        <v>1211.96126</v>
      </c>
      <c r="K419" s="72">
        <v>0</v>
      </c>
      <c r="L419" s="72">
        <v>0</v>
      </c>
      <c r="M419" s="382">
        <v>0</v>
      </c>
    </row>
    <row r="420" spans="1:13" ht="18.399999999999999" customHeight="1">
      <c r="A420" s="73"/>
      <c r="B420" s="69"/>
      <c r="C420" s="70" t="s">
        <v>4</v>
      </c>
      <c r="D420" s="79" t="s">
        <v>44</v>
      </c>
      <c r="E420" s="270">
        <v>1.0604382090771582</v>
      </c>
      <c r="F420" s="270">
        <v>0</v>
      </c>
      <c r="G420" s="270"/>
      <c r="H420" s="270">
        <v>0.78724103448275884</v>
      </c>
      <c r="I420" s="270">
        <v>1.0694168497993424</v>
      </c>
      <c r="J420" s="270">
        <v>0.56819562119081113</v>
      </c>
      <c r="K420" s="270">
        <v>0</v>
      </c>
      <c r="L420" s="270">
        <v>0</v>
      </c>
      <c r="M420" s="383">
        <v>0</v>
      </c>
    </row>
    <row r="421" spans="1:13" ht="18.399999999999999" customHeight="1">
      <c r="A421" s="75"/>
      <c r="B421" s="76"/>
      <c r="C421" s="77" t="s">
        <v>4</v>
      </c>
      <c r="D421" s="81" t="s">
        <v>45</v>
      </c>
      <c r="E421" s="271">
        <v>0.99720603243311268</v>
      </c>
      <c r="F421" s="271">
        <v>0</v>
      </c>
      <c r="G421" s="271"/>
      <c r="H421" s="271">
        <v>0.93391319700512787</v>
      </c>
      <c r="I421" s="271">
        <v>0.99809942716207523</v>
      </c>
      <c r="J421" s="271">
        <v>0.91531950036941734</v>
      </c>
      <c r="K421" s="271">
        <v>0</v>
      </c>
      <c r="L421" s="271">
        <v>0</v>
      </c>
      <c r="M421" s="384">
        <v>0</v>
      </c>
    </row>
    <row r="422" spans="1:13" ht="18.399999999999999" hidden="1" customHeight="1">
      <c r="A422" s="267" t="s">
        <v>226</v>
      </c>
      <c r="B422" s="88" t="s">
        <v>47</v>
      </c>
      <c r="C422" s="268" t="s">
        <v>444</v>
      </c>
      <c r="D422" s="79" t="s">
        <v>41</v>
      </c>
      <c r="E422" s="72">
        <v>0</v>
      </c>
      <c r="F422" s="345"/>
      <c r="G422" s="345"/>
      <c r="H422" s="345"/>
      <c r="I422" s="345"/>
      <c r="J422" s="345"/>
      <c r="K422" s="345"/>
      <c r="L422" s="345"/>
      <c r="M422" s="346"/>
    </row>
    <row r="423" spans="1:13" ht="18.399999999999999" hidden="1" customHeight="1">
      <c r="A423" s="73"/>
      <c r="B423" s="69"/>
      <c r="C423" s="70" t="s">
        <v>227</v>
      </c>
      <c r="D423" s="79" t="s">
        <v>42</v>
      </c>
      <c r="E423" s="72">
        <v>0</v>
      </c>
      <c r="F423" s="72">
        <v>0</v>
      </c>
      <c r="G423" s="72"/>
      <c r="H423" s="72">
        <v>0</v>
      </c>
      <c r="I423" s="72">
        <v>0</v>
      </c>
      <c r="J423" s="72">
        <v>0</v>
      </c>
      <c r="K423" s="72">
        <v>0</v>
      </c>
      <c r="L423" s="72">
        <v>0</v>
      </c>
      <c r="M423" s="382">
        <v>0</v>
      </c>
    </row>
    <row r="424" spans="1:13" ht="18.399999999999999" hidden="1" customHeight="1">
      <c r="A424" s="73"/>
      <c r="B424" s="69"/>
      <c r="C424" s="70" t="s">
        <v>4</v>
      </c>
      <c r="D424" s="79" t="s">
        <v>43</v>
      </c>
      <c r="E424" s="72">
        <v>0</v>
      </c>
      <c r="F424" s="72">
        <v>0</v>
      </c>
      <c r="G424" s="72"/>
      <c r="H424" s="72">
        <v>0</v>
      </c>
      <c r="I424" s="72">
        <v>0</v>
      </c>
      <c r="J424" s="72">
        <v>0</v>
      </c>
      <c r="K424" s="72">
        <v>0</v>
      </c>
      <c r="L424" s="72">
        <v>0</v>
      </c>
      <c r="M424" s="382">
        <v>0</v>
      </c>
    </row>
    <row r="425" spans="1:13" ht="18.399999999999999" hidden="1" customHeight="1">
      <c r="A425" s="73"/>
      <c r="B425" s="69"/>
      <c r="C425" s="70" t="s">
        <v>4</v>
      </c>
      <c r="D425" s="79" t="s">
        <v>44</v>
      </c>
      <c r="E425" s="270">
        <v>0</v>
      </c>
      <c r="F425" s="270">
        <v>0</v>
      </c>
      <c r="G425" s="270"/>
      <c r="H425" s="270">
        <v>0</v>
      </c>
      <c r="I425" s="270">
        <v>0</v>
      </c>
      <c r="J425" s="270">
        <v>0</v>
      </c>
      <c r="K425" s="270">
        <v>0</v>
      </c>
      <c r="L425" s="270">
        <v>0</v>
      </c>
      <c r="M425" s="383">
        <v>0</v>
      </c>
    </row>
    <row r="426" spans="1:13" ht="18.399999999999999" hidden="1" customHeight="1">
      <c r="A426" s="75"/>
      <c r="B426" s="76"/>
      <c r="C426" s="77" t="s">
        <v>4</v>
      </c>
      <c r="D426" s="81" t="s">
        <v>45</v>
      </c>
      <c r="E426" s="271">
        <v>0</v>
      </c>
      <c r="F426" s="271">
        <v>0</v>
      </c>
      <c r="G426" s="271"/>
      <c r="H426" s="271">
        <v>0</v>
      </c>
      <c r="I426" s="271">
        <v>0</v>
      </c>
      <c r="J426" s="271">
        <v>0</v>
      </c>
      <c r="K426" s="271">
        <v>0</v>
      </c>
      <c r="L426" s="271">
        <v>0</v>
      </c>
      <c r="M426" s="384">
        <v>0</v>
      </c>
    </row>
    <row r="427" spans="1:13" ht="18.399999999999999" customHeight="1">
      <c r="A427" s="68" t="s">
        <v>228</v>
      </c>
      <c r="B427" s="69" t="s">
        <v>47</v>
      </c>
      <c r="C427" s="70" t="s">
        <v>229</v>
      </c>
      <c r="D427" s="79" t="s">
        <v>41</v>
      </c>
      <c r="E427" s="72">
        <v>2418799</v>
      </c>
      <c r="F427" s="345">
        <v>0</v>
      </c>
      <c r="G427" s="345"/>
      <c r="H427" s="345">
        <v>331728</v>
      </c>
      <c r="I427" s="345">
        <v>2016244</v>
      </c>
      <c r="J427" s="345">
        <v>69506</v>
      </c>
      <c r="K427" s="345">
        <v>0</v>
      </c>
      <c r="L427" s="345">
        <v>0</v>
      </c>
      <c r="M427" s="346">
        <v>1321</v>
      </c>
    </row>
    <row r="428" spans="1:13" ht="18" customHeight="1">
      <c r="A428" s="73"/>
      <c r="B428" s="69"/>
      <c r="C428" s="70" t="s">
        <v>230</v>
      </c>
      <c r="D428" s="79" t="s">
        <v>42</v>
      </c>
      <c r="E428" s="72">
        <v>2437348.5649999999</v>
      </c>
      <c r="F428" s="72">
        <v>0</v>
      </c>
      <c r="G428" s="72"/>
      <c r="H428" s="72">
        <v>332349.77</v>
      </c>
      <c r="I428" s="72">
        <v>2023388.5419999999</v>
      </c>
      <c r="J428" s="72">
        <v>80289.252999999997</v>
      </c>
      <c r="K428" s="72">
        <v>0</v>
      </c>
      <c r="L428" s="72">
        <v>0</v>
      </c>
      <c r="M428" s="382">
        <v>1321</v>
      </c>
    </row>
    <row r="429" spans="1:13" ht="18" customHeight="1">
      <c r="A429" s="73"/>
      <c r="B429" s="69"/>
      <c r="C429" s="70" t="s">
        <v>4</v>
      </c>
      <c r="D429" s="79" t="s">
        <v>43</v>
      </c>
      <c r="E429" s="72">
        <v>2434889.4396999991</v>
      </c>
      <c r="F429" s="72">
        <v>0</v>
      </c>
      <c r="G429" s="72"/>
      <c r="H429" s="72">
        <v>332349.33282999997</v>
      </c>
      <c r="I429" s="72">
        <v>2021935.5465699991</v>
      </c>
      <c r="J429" s="72">
        <v>80286.989279999994</v>
      </c>
      <c r="K429" s="72">
        <v>0</v>
      </c>
      <c r="L429" s="72">
        <v>0</v>
      </c>
      <c r="M429" s="382">
        <v>317.57102000000003</v>
      </c>
    </row>
    <row r="430" spans="1:13" ht="18" customHeight="1">
      <c r="A430" s="73"/>
      <c r="B430" s="69"/>
      <c r="C430" s="70" t="s">
        <v>4</v>
      </c>
      <c r="D430" s="79" t="s">
        <v>44</v>
      </c>
      <c r="E430" s="270">
        <v>1.0066522434067482</v>
      </c>
      <c r="F430" s="270">
        <v>0</v>
      </c>
      <c r="G430" s="270"/>
      <c r="H430" s="270">
        <v>1.0018730189492595</v>
      </c>
      <c r="I430" s="270">
        <v>1.0028228461287418</v>
      </c>
      <c r="J430" s="270">
        <v>1.1551087572295915</v>
      </c>
      <c r="K430" s="270">
        <v>0</v>
      </c>
      <c r="L430" s="270">
        <v>0</v>
      </c>
      <c r="M430" s="383">
        <v>0.24040198334595006</v>
      </c>
    </row>
    <row r="431" spans="1:13" ht="18.399999999999999" customHeight="1">
      <c r="A431" s="75"/>
      <c r="B431" s="76"/>
      <c r="C431" s="77" t="s">
        <v>4</v>
      </c>
      <c r="D431" s="78" t="s">
        <v>45</v>
      </c>
      <c r="E431" s="385">
        <v>0.99899106539978988</v>
      </c>
      <c r="F431" s="271">
        <v>0</v>
      </c>
      <c r="G431" s="271"/>
      <c r="H431" s="271">
        <v>0.9999986846086879</v>
      </c>
      <c r="I431" s="271">
        <v>0.99928189994168659</v>
      </c>
      <c r="J431" s="271">
        <v>0.99997180544200603</v>
      </c>
      <c r="K431" s="271">
        <v>0</v>
      </c>
      <c r="L431" s="271">
        <v>0</v>
      </c>
      <c r="M431" s="384">
        <v>0.24040198334595006</v>
      </c>
    </row>
    <row r="432" spans="1:13" s="1342" customFormat="1" ht="33.75" customHeight="1">
      <c r="A432" s="1748" t="s">
        <v>930</v>
      </c>
      <c r="B432" s="1749"/>
      <c r="C432" s="1749"/>
      <c r="D432" s="1344"/>
      <c r="E432" s="1344"/>
      <c r="F432" s="1344"/>
      <c r="G432" s="1344"/>
      <c r="H432" s="1344"/>
      <c r="I432" s="1344"/>
      <c r="J432" s="1344"/>
      <c r="K432" s="1344"/>
      <c r="L432" s="1344"/>
      <c r="M432" s="1344"/>
    </row>
    <row r="433" spans="1:13" ht="21" customHeight="1">
      <c r="A433" s="1751" t="s">
        <v>931</v>
      </c>
      <c r="B433" s="1751"/>
      <c r="C433" s="1751"/>
      <c r="D433" s="1751"/>
      <c r="E433" s="1751"/>
      <c r="F433" s="1751"/>
      <c r="G433" s="1751"/>
      <c r="H433" s="1751"/>
      <c r="I433" s="1751"/>
      <c r="J433" s="1751"/>
      <c r="K433" s="1751"/>
      <c r="L433" s="1751"/>
      <c r="M433" s="1751"/>
    </row>
    <row r="442" spans="1:13">
      <c r="I442" s="1747"/>
    </row>
    <row r="443" spans="1:13">
      <c r="I443" s="1747"/>
    </row>
    <row r="445" spans="1:13">
      <c r="F445" s="1750" t="s">
        <v>4</v>
      </c>
    </row>
    <row r="446" spans="1:13">
      <c r="F446" s="1750"/>
    </row>
  </sheetData>
  <mergeCells count="5">
    <mergeCell ref="F11:G11"/>
    <mergeCell ref="I442:I443"/>
    <mergeCell ref="A432:C432"/>
    <mergeCell ref="F445:F446"/>
    <mergeCell ref="A433:M433"/>
  </mergeCells>
  <phoneticPr fontId="0" type="noConversion"/>
  <printOptions horizontalCentered="1"/>
  <pageMargins left="0.70866141732283472" right="0.70866141732283472" top="0.62992125984251968" bottom="0.19685039370078741" header="0.43307086614173229" footer="0"/>
  <pageSetup paperSize="9" scale="72" firstPageNumber="34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12"/>
  <dimension ref="A1:L191"/>
  <sheetViews>
    <sheetView showGridLines="0" zoomScale="70" zoomScaleNormal="70" workbookViewId="0">
      <selection activeCell="V26" sqref="V26"/>
    </sheetView>
  </sheetViews>
  <sheetFormatPr defaultColWidth="16.28515625" defaultRowHeight="15"/>
  <cols>
    <col min="1" max="1" width="5.1406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45" t="s">
        <v>445</v>
      </c>
      <c r="B1" s="145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207" t="s">
        <v>446</v>
      </c>
      <c r="B2" s="207"/>
      <c r="C2" s="207"/>
      <c r="D2" s="207"/>
      <c r="E2" s="207"/>
      <c r="F2" s="207"/>
      <c r="G2" s="208"/>
      <c r="H2" s="208"/>
      <c r="I2" s="208"/>
      <c r="J2" s="208"/>
      <c r="K2" s="208"/>
      <c r="L2" s="208"/>
    </row>
    <row r="3" spans="1:12" ht="15" customHeight="1">
      <c r="A3" s="207"/>
      <c r="B3" s="207"/>
      <c r="C3" s="207"/>
      <c r="D3" s="207"/>
      <c r="E3" s="207"/>
      <c r="F3" s="207"/>
      <c r="G3" s="208"/>
      <c r="H3" s="208"/>
      <c r="I3" s="208"/>
      <c r="J3" s="208"/>
      <c r="K3" s="208"/>
      <c r="L3" s="208"/>
    </row>
    <row r="4" spans="1:12" ht="15.2" customHeight="1">
      <c r="A4" s="21"/>
      <c r="B4" s="209"/>
      <c r="C4" s="209"/>
      <c r="D4" s="21"/>
      <c r="E4" s="21"/>
      <c r="F4" s="21"/>
      <c r="G4" s="21"/>
      <c r="H4" s="21"/>
      <c r="I4" s="21"/>
      <c r="J4" s="145"/>
      <c r="K4" s="145"/>
      <c r="L4" s="210" t="s">
        <v>2</v>
      </c>
    </row>
    <row r="5" spans="1:12" ht="15.95" customHeight="1">
      <c r="A5" s="211" t="s">
        <v>4</v>
      </c>
      <c r="B5" s="212" t="s">
        <v>4</v>
      </c>
      <c r="C5" s="212" t="s">
        <v>3</v>
      </c>
      <c r="D5" s="213"/>
      <c r="E5" s="19" t="s">
        <v>4</v>
      </c>
      <c r="F5" s="156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14"/>
      <c r="B6" s="215"/>
      <c r="C6" s="24" t="s">
        <v>440</v>
      </c>
      <c r="D6" s="215"/>
      <c r="E6" s="160"/>
      <c r="F6" s="161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14" t="s">
        <v>4</v>
      </c>
      <c r="B7" s="215"/>
      <c r="C7" s="24" t="s">
        <v>11</v>
      </c>
      <c r="D7" s="21"/>
      <c r="E7" s="32" t="s">
        <v>12</v>
      </c>
      <c r="F7" s="161" t="s">
        <v>13</v>
      </c>
      <c r="G7" s="36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7" t="s">
        <v>19</v>
      </c>
    </row>
    <row r="8" spans="1:12" ht="15.95" customHeight="1">
      <c r="A8" s="216" t="s">
        <v>4</v>
      </c>
      <c r="B8" s="217"/>
      <c r="C8" s="24" t="s">
        <v>966</v>
      </c>
      <c r="D8" s="21"/>
      <c r="E8" s="32" t="s">
        <v>4</v>
      </c>
      <c r="F8" s="161" t="s">
        <v>20</v>
      </c>
      <c r="G8" s="36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2" ht="15.95" customHeight="1">
      <c r="A9" s="218" t="s">
        <v>4</v>
      </c>
      <c r="B9" s="219"/>
      <c r="C9" s="24" t="s">
        <v>26</v>
      </c>
      <c r="D9" s="21"/>
      <c r="E9" s="165" t="s">
        <v>4</v>
      </c>
      <c r="F9" s="161" t="s">
        <v>4</v>
      </c>
      <c r="G9" s="36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2" ht="15.95" customHeight="1">
      <c r="A10" s="214"/>
      <c r="B10" s="215"/>
      <c r="C10" s="24" t="s">
        <v>30</v>
      </c>
      <c r="D10" s="220"/>
      <c r="E10" s="43"/>
      <c r="F10" s="221"/>
      <c r="G10" s="222"/>
      <c r="H10" s="212"/>
      <c r="I10" s="223"/>
      <c r="J10" s="224"/>
      <c r="K10" s="212"/>
      <c r="L10" s="223"/>
    </row>
    <row r="11" spans="1:12" s="233" customFormat="1" ht="9.9499999999999993" customHeight="1">
      <c r="A11" s="225">
        <v>1</v>
      </c>
      <c r="B11" s="226"/>
      <c r="C11" s="226"/>
      <c r="D11" s="226"/>
      <c r="E11" s="227" t="s">
        <v>32</v>
      </c>
      <c r="F11" s="227">
        <v>3</v>
      </c>
      <c r="G11" s="228" t="s">
        <v>34</v>
      </c>
      <c r="H11" s="229" t="s">
        <v>35</v>
      </c>
      <c r="I11" s="230" t="s">
        <v>36</v>
      </c>
      <c r="J11" s="231">
        <v>7</v>
      </c>
      <c r="K11" s="229">
        <v>8</v>
      </c>
      <c r="L11" s="232">
        <v>9</v>
      </c>
    </row>
    <row r="12" spans="1:12" ht="18.95" customHeight="1">
      <c r="A12" s="234"/>
      <c r="B12" s="235"/>
      <c r="C12" s="236" t="s">
        <v>40</v>
      </c>
      <c r="D12" s="237" t="s">
        <v>41</v>
      </c>
      <c r="E12" s="424">
        <v>50089646</v>
      </c>
      <c r="F12" s="425">
        <v>45862048</v>
      </c>
      <c r="G12" s="425">
        <v>28905</v>
      </c>
      <c r="H12" s="425">
        <v>3713980</v>
      </c>
      <c r="I12" s="425">
        <v>268120</v>
      </c>
      <c r="J12" s="425">
        <v>0</v>
      </c>
      <c r="K12" s="425">
        <v>0</v>
      </c>
      <c r="L12" s="388">
        <v>216593</v>
      </c>
    </row>
    <row r="13" spans="1:12" ht="18.95" customHeight="1">
      <c r="A13" s="238"/>
      <c r="B13" s="239"/>
      <c r="C13" s="240"/>
      <c r="D13" s="221" t="s">
        <v>42</v>
      </c>
      <c r="E13" s="392">
        <v>59850364.537280001</v>
      </c>
      <c r="F13" s="390">
        <v>52648290.782650001</v>
      </c>
      <c r="G13" s="390">
        <v>40263.608160000011</v>
      </c>
      <c r="H13" s="390">
        <v>4234528.2500900002</v>
      </c>
      <c r="I13" s="390">
        <v>2590363.6186299999</v>
      </c>
      <c r="J13" s="390">
        <v>2.6406199999999997</v>
      </c>
      <c r="K13" s="390">
        <v>0</v>
      </c>
      <c r="L13" s="391">
        <v>336915.63712999999</v>
      </c>
    </row>
    <row r="14" spans="1:12" ht="18.95" customHeight="1">
      <c r="A14" s="238"/>
      <c r="B14" s="239"/>
      <c r="C14" s="178" t="s">
        <v>4</v>
      </c>
      <c r="D14" s="221" t="s">
        <v>43</v>
      </c>
      <c r="E14" s="392">
        <v>58604165.947489984</v>
      </c>
      <c r="F14" s="390">
        <v>51674603.775629982</v>
      </c>
      <c r="G14" s="390">
        <v>39817.405490000005</v>
      </c>
      <c r="H14" s="390">
        <v>4133765.4928199993</v>
      </c>
      <c r="I14" s="390">
        <v>2472702.205060001</v>
      </c>
      <c r="J14" s="390">
        <v>2.6406199999999997</v>
      </c>
      <c r="K14" s="390">
        <v>0</v>
      </c>
      <c r="L14" s="391">
        <v>283274.42787000007</v>
      </c>
    </row>
    <row r="15" spans="1:12" ht="18.95" customHeight="1">
      <c r="A15" s="238"/>
      <c r="B15" s="239"/>
      <c r="C15" s="240"/>
      <c r="D15" s="221" t="s">
        <v>44</v>
      </c>
      <c r="E15" s="393">
        <v>1.1699856283170775</v>
      </c>
      <c r="F15" s="394">
        <v>1.1267399959031481</v>
      </c>
      <c r="G15" s="394">
        <v>1.3775265694516521</v>
      </c>
      <c r="H15" s="394">
        <v>1.1130284742567271</v>
      </c>
      <c r="I15" s="394">
        <v>9.2223713451439693</v>
      </c>
      <c r="J15" s="394">
        <v>0</v>
      </c>
      <c r="K15" s="394">
        <v>0</v>
      </c>
      <c r="L15" s="395">
        <v>1.3078651104606338</v>
      </c>
    </row>
    <row r="16" spans="1:12" ht="18.95" customHeight="1">
      <c r="A16" s="241"/>
      <c r="B16" s="242"/>
      <c r="C16" s="243"/>
      <c r="D16" s="221" t="s">
        <v>45</v>
      </c>
      <c r="E16" s="396">
        <v>0.97917809524762756</v>
      </c>
      <c r="F16" s="397">
        <v>0.98150581922897118</v>
      </c>
      <c r="G16" s="397">
        <v>0.98891796611404326</v>
      </c>
      <c r="H16" s="397">
        <v>0.97620449048418578</v>
      </c>
      <c r="I16" s="397">
        <v>0.95457725983959418</v>
      </c>
      <c r="J16" s="397">
        <v>1</v>
      </c>
      <c r="K16" s="397">
        <v>0</v>
      </c>
      <c r="L16" s="398">
        <v>0.84078741575505356</v>
      </c>
    </row>
    <row r="17" spans="1:12" ht="18.95" customHeight="1">
      <c r="A17" s="244" t="s">
        <v>363</v>
      </c>
      <c r="B17" s="245" t="s">
        <v>47</v>
      </c>
      <c r="C17" s="246" t="s">
        <v>364</v>
      </c>
      <c r="D17" s="247" t="s">
        <v>41</v>
      </c>
      <c r="E17" s="399">
        <v>1147555</v>
      </c>
      <c r="F17" s="343">
        <v>121253</v>
      </c>
      <c r="G17" s="343">
        <v>1417</v>
      </c>
      <c r="H17" s="343">
        <v>848708</v>
      </c>
      <c r="I17" s="343">
        <v>24344</v>
      </c>
      <c r="J17" s="343">
        <v>0</v>
      </c>
      <c r="K17" s="343">
        <v>0</v>
      </c>
      <c r="L17" s="344">
        <v>151833</v>
      </c>
    </row>
    <row r="18" spans="1:12" ht="18.95" customHeight="1">
      <c r="A18" s="248"/>
      <c r="B18" s="245"/>
      <c r="C18" s="246"/>
      <c r="D18" s="249" t="s">
        <v>42</v>
      </c>
      <c r="E18" s="400">
        <v>2377245.5793400006</v>
      </c>
      <c r="F18" s="401">
        <v>980755.32170999993</v>
      </c>
      <c r="G18" s="401">
        <v>2254.8112000000006</v>
      </c>
      <c r="H18" s="401">
        <v>1191958.5909600004</v>
      </c>
      <c r="I18" s="401">
        <v>35090.836499999998</v>
      </c>
      <c r="J18" s="401">
        <v>0</v>
      </c>
      <c r="K18" s="401">
        <v>0</v>
      </c>
      <c r="L18" s="402">
        <v>167186.01897</v>
      </c>
    </row>
    <row r="19" spans="1:12" ht="18.95" customHeight="1">
      <c r="A19" s="248"/>
      <c r="B19" s="245"/>
      <c r="C19" s="246"/>
      <c r="D19" s="249" t="s">
        <v>43</v>
      </c>
      <c r="E19" s="400">
        <v>2295718.7619800004</v>
      </c>
      <c r="F19" s="403">
        <v>979512.62711999996</v>
      </c>
      <c r="G19" s="403">
        <v>2225.7385700000004</v>
      </c>
      <c r="H19" s="403">
        <v>1129940.4091700003</v>
      </c>
      <c r="I19" s="403">
        <v>34577.857150000003</v>
      </c>
      <c r="J19" s="403">
        <v>0</v>
      </c>
      <c r="K19" s="403">
        <v>0</v>
      </c>
      <c r="L19" s="404">
        <v>149462.12997000007</v>
      </c>
    </row>
    <row r="20" spans="1:12" ht="18.95" customHeight="1">
      <c r="A20" s="248"/>
      <c r="B20" s="246"/>
      <c r="C20" s="246"/>
      <c r="D20" s="249" t="s">
        <v>44</v>
      </c>
      <c r="E20" s="405">
        <v>2.0005304861030631</v>
      </c>
      <c r="F20" s="204">
        <v>8.078254782314664</v>
      </c>
      <c r="G20" s="204">
        <v>1.5707399929428374</v>
      </c>
      <c r="H20" s="204">
        <v>1.3313653331534525</v>
      </c>
      <c r="I20" s="204">
        <v>1.4203851934768321</v>
      </c>
      <c r="J20" s="204">
        <v>0</v>
      </c>
      <c r="K20" s="204">
        <v>0</v>
      </c>
      <c r="L20" s="406">
        <v>0.98438501491770602</v>
      </c>
    </row>
    <row r="21" spans="1:12" s="253" customFormat="1" ht="18.95" customHeight="1">
      <c r="A21" s="250"/>
      <c r="B21" s="251"/>
      <c r="C21" s="251"/>
      <c r="D21" s="252" t="s">
        <v>45</v>
      </c>
      <c r="E21" s="407">
        <v>0.96570534484593107</v>
      </c>
      <c r="F21" s="408">
        <v>0.99873292087996701</v>
      </c>
      <c r="G21" s="408">
        <v>0.98710640163575558</v>
      </c>
      <c r="H21" s="408">
        <v>0.94796951650807704</v>
      </c>
      <c r="I21" s="408">
        <v>0.98538138724621183</v>
      </c>
      <c r="J21" s="408">
        <v>0</v>
      </c>
      <c r="K21" s="408">
        <v>0</v>
      </c>
      <c r="L21" s="409">
        <v>0.89398701452912566</v>
      </c>
    </row>
    <row r="22" spans="1:12" ht="18.95" customHeight="1">
      <c r="A22" s="244" t="s">
        <v>365</v>
      </c>
      <c r="B22" s="245" t="s">
        <v>47</v>
      </c>
      <c r="C22" s="246" t="s">
        <v>366</v>
      </c>
      <c r="D22" s="249" t="s">
        <v>41</v>
      </c>
      <c r="E22" s="399">
        <v>436</v>
      </c>
      <c r="F22" s="343">
        <v>436</v>
      </c>
      <c r="G22" s="343">
        <v>0</v>
      </c>
      <c r="H22" s="343">
        <v>0</v>
      </c>
      <c r="I22" s="343">
        <v>0</v>
      </c>
      <c r="J22" s="343">
        <v>0</v>
      </c>
      <c r="K22" s="343">
        <v>0</v>
      </c>
      <c r="L22" s="344">
        <v>0</v>
      </c>
    </row>
    <row r="23" spans="1:12" ht="18.95" customHeight="1">
      <c r="A23" s="244"/>
      <c r="B23" s="245"/>
      <c r="C23" s="246"/>
      <c r="D23" s="249" t="s">
        <v>42</v>
      </c>
      <c r="E23" s="400">
        <v>538.67962</v>
      </c>
      <c r="F23" s="401">
        <v>538.67962</v>
      </c>
      <c r="G23" s="401">
        <v>0</v>
      </c>
      <c r="H23" s="401">
        <v>0</v>
      </c>
      <c r="I23" s="401">
        <v>0</v>
      </c>
      <c r="J23" s="401">
        <v>0</v>
      </c>
      <c r="K23" s="401">
        <v>0</v>
      </c>
      <c r="L23" s="402">
        <v>0</v>
      </c>
    </row>
    <row r="24" spans="1:12" ht="18.95" customHeight="1">
      <c r="A24" s="244"/>
      <c r="B24" s="245"/>
      <c r="C24" s="246"/>
      <c r="D24" s="249" t="s">
        <v>43</v>
      </c>
      <c r="E24" s="400">
        <v>444.65469999999999</v>
      </c>
      <c r="F24" s="401">
        <v>444.65469999999999</v>
      </c>
      <c r="G24" s="401">
        <v>0</v>
      </c>
      <c r="H24" s="401">
        <v>0</v>
      </c>
      <c r="I24" s="401">
        <v>0</v>
      </c>
      <c r="J24" s="401">
        <v>0</v>
      </c>
      <c r="K24" s="401">
        <v>0</v>
      </c>
      <c r="L24" s="402">
        <v>0</v>
      </c>
    </row>
    <row r="25" spans="1:12" ht="18.95" customHeight="1">
      <c r="A25" s="244"/>
      <c r="B25" s="246"/>
      <c r="C25" s="246"/>
      <c r="D25" s="249" t="s">
        <v>44</v>
      </c>
      <c r="E25" s="405">
        <v>1.0198502293577982</v>
      </c>
      <c r="F25" s="204">
        <v>1.0198502293577982</v>
      </c>
      <c r="G25" s="204">
        <v>0</v>
      </c>
      <c r="H25" s="204">
        <v>0</v>
      </c>
      <c r="I25" s="204">
        <v>0</v>
      </c>
      <c r="J25" s="204">
        <v>0</v>
      </c>
      <c r="K25" s="204">
        <v>0</v>
      </c>
      <c r="L25" s="406">
        <v>0</v>
      </c>
    </row>
    <row r="26" spans="1:12" ht="18.95" customHeight="1">
      <c r="A26" s="250"/>
      <c r="B26" s="251"/>
      <c r="C26" s="251"/>
      <c r="D26" s="249" t="s">
        <v>45</v>
      </c>
      <c r="E26" s="407">
        <v>0.82545298446597992</v>
      </c>
      <c r="F26" s="408">
        <v>0.82545298446597992</v>
      </c>
      <c r="G26" s="408">
        <v>0</v>
      </c>
      <c r="H26" s="408">
        <v>0</v>
      </c>
      <c r="I26" s="408">
        <v>0</v>
      </c>
      <c r="J26" s="408">
        <v>0</v>
      </c>
      <c r="K26" s="408">
        <v>0</v>
      </c>
      <c r="L26" s="409">
        <v>0</v>
      </c>
    </row>
    <row r="27" spans="1:12" ht="18.95" customHeight="1">
      <c r="A27" s="244" t="s">
        <v>367</v>
      </c>
      <c r="B27" s="245" t="s">
        <v>47</v>
      </c>
      <c r="C27" s="246" t="s">
        <v>368</v>
      </c>
      <c r="D27" s="247" t="s">
        <v>41</v>
      </c>
      <c r="E27" s="399">
        <v>37183</v>
      </c>
      <c r="F27" s="343">
        <v>193</v>
      </c>
      <c r="G27" s="343">
        <v>876</v>
      </c>
      <c r="H27" s="343">
        <v>21789</v>
      </c>
      <c r="I27" s="343">
        <v>1058</v>
      </c>
      <c r="J27" s="343">
        <v>0</v>
      </c>
      <c r="K27" s="343">
        <v>0</v>
      </c>
      <c r="L27" s="344">
        <v>13267</v>
      </c>
    </row>
    <row r="28" spans="1:12" ht="18.95" customHeight="1">
      <c r="A28" s="244"/>
      <c r="B28" s="245"/>
      <c r="C28" s="246"/>
      <c r="D28" s="249" t="s">
        <v>42</v>
      </c>
      <c r="E28" s="400">
        <v>37869.118000000002</v>
      </c>
      <c r="F28" s="401">
        <v>193</v>
      </c>
      <c r="G28" s="401">
        <v>862.91816000000006</v>
      </c>
      <c r="H28" s="401">
        <v>22177.095839999998</v>
      </c>
      <c r="I28" s="401">
        <v>1369.104</v>
      </c>
      <c r="J28" s="401">
        <v>0</v>
      </c>
      <c r="K28" s="401">
        <v>0</v>
      </c>
      <c r="L28" s="402">
        <v>13267</v>
      </c>
    </row>
    <row r="29" spans="1:12" ht="18.95" customHeight="1">
      <c r="A29" s="244"/>
      <c r="B29" s="245"/>
      <c r="C29" s="246"/>
      <c r="D29" s="249" t="s">
        <v>43</v>
      </c>
      <c r="E29" s="400">
        <v>34993.360519999995</v>
      </c>
      <c r="F29" s="401">
        <v>192.99912</v>
      </c>
      <c r="G29" s="401">
        <v>847.97631999999999</v>
      </c>
      <c r="H29" s="401">
        <v>22093.606299999999</v>
      </c>
      <c r="I29" s="401">
        <v>1335.99568</v>
      </c>
      <c r="J29" s="401">
        <v>0</v>
      </c>
      <c r="K29" s="401">
        <v>0</v>
      </c>
      <c r="L29" s="402">
        <v>10522.783099999997</v>
      </c>
    </row>
    <row r="30" spans="1:12" ht="18.95" customHeight="1">
      <c r="A30" s="248"/>
      <c r="B30" s="246"/>
      <c r="C30" s="246"/>
      <c r="D30" s="249" t="s">
        <v>44</v>
      </c>
      <c r="E30" s="405">
        <v>0.94111181238738117</v>
      </c>
      <c r="F30" s="204">
        <v>0.99999544041450783</v>
      </c>
      <c r="G30" s="204">
        <v>0.96800949771689493</v>
      </c>
      <c r="H30" s="204">
        <v>1.0139798200927073</v>
      </c>
      <c r="I30" s="204">
        <v>1.2627558412098299</v>
      </c>
      <c r="J30" s="204">
        <v>0</v>
      </c>
      <c r="K30" s="204">
        <v>0</v>
      </c>
      <c r="L30" s="406">
        <v>0.79315467701816511</v>
      </c>
    </row>
    <row r="31" spans="1:12" ht="18.95" customHeight="1">
      <c r="A31" s="250"/>
      <c r="B31" s="251"/>
      <c r="C31" s="251"/>
      <c r="D31" s="252" t="s">
        <v>45</v>
      </c>
      <c r="E31" s="407">
        <v>0.92406061635763459</v>
      </c>
      <c r="F31" s="408">
        <v>0.99999544041450783</v>
      </c>
      <c r="G31" s="408">
        <v>0.98268452248125127</v>
      </c>
      <c r="H31" s="408">
        <v>0.99623532582433938</v>
      </c>
      <c r="I31" s="408">
        <v>0.97581752737556826</v>
      </c>
      <c r="J31" s="408">
        <v>0</v>
      </c>
      <c r="K31" s="408">
        <v>0</v>
      </c>
      <c r="L31" s="409">
        <v>0.79315467701816511</v>
      </c>
    </row>
    <row r="32" spans="1:12" ht="18.95" customHeight="1">
      <c r="A32" s="244" t="s">
        <v>369</v>
      </c>
      <c r="B32" s="245" t="s">
        <v>47</v>
      </c>
      <c r="C32" s="246" t="s">
        <v>370</v>
      </c>
      <c r="D32" s="249" t="s">
        <v>41</v>
      </c>
      <c r="E32" s="400">
        <v>653</v>
      </c>
      <c r="F32" s="403">
        <v>653</v>
      </c>
      <c r="G32" s="403">
        <v>0</v>
      </c>
      <c r="H32" s="403">
        <v>0</v>
      </c>
      <c r="I32" s="403">
        <v>0</v>
      </c>
      <c r="J32" s="403">
        <v>0</v>
      </c>
      <c r="K32" s="403">
        <v>0</v>
      </c>
      <c r="L32" s="404">
        <v>0</v>
      </c>
    </row>
    <row r="33" spans="1:12" ht="18.95" customHeight="1">
      <c r="A33" s="244"/>
      <c r="B33" s="245"/>
      <c r="C33" s="246"/>
      <c r="D33" s="249" t="s">
        <v>42</v>
      </c>
      <c r="E33" s="400">
        <v>653</v>
      </c>
      <c r="F33" s="401">
        <v>653</v>
      </c>
      <c r="G33" s="401">
        <v>0</v>
      </c>
      <c r="H33" s="401">
        <v>0</v>
      </c>
      <c r="I33" s="401">
        <v>0</v>
      </c>
      <c r="J33" s="401">
        <v>0</v>
      </c>
      <c r="K33" s="401">
        <v>0</v>
      </c>
      <c r="L33" s="402">
        <v>0</v>
      </c>
    </row>
    <row r="34" spans="1:12" ht="18.95" customHeight="1">
      <c r="A34" s="244"/>
      <c r="B34" s="245"/>
      <c r="C34" s="246"/>
      <c r="D34" s="249" t="s">
        <v>43</v>
      </c>
      <c r="E34" s="400">
        <v>652.69308000000012</v>
      </c>
      <c r="F34" s="401">
        <v>652.69308000000012</v>
      </c>
      <c r="G34" s="401">
        <v>0</v>
      </c>
      <c r="H34" s="401">
        <v>0</v>
      </c>
      <c r="I34" s="401">
        <v>0</v>
      </c>
      <c r="J34" s="401">
        <v>0</v>
      </c>
      <c r="K34" s="401">
        <v>0</v>
      </c>
      <c r="L34" s="402">
        <v>0</v>
      </c>
    </row>
    <row r="35" spans="1:12" ht="18.95" customHeight="1">
      <c r="A35" s="248"/>
      <c r="B35" s="246"/>
      <c r="C35" s="246"/>
      <c r="D35" s="249" t="s">
        <v>44</v>
      </c>
      <c r="E35" s="405">
        <v>0.99952998468606447</v>
      </c>
      <c r="F35" s="204">
        <v>0.99952998468606447</v>
      </c>
      <c r="G35" s="204">
        <v>0</v>
      </c>
      <c r="H35" s="204">
        <v>0</v>
      </c>
      <c r="I35" s="204">
        <v>0</v>
      </c>
      <c r="J35" s="204">
        <v>0</v>
      </c>
      <c r="K35" s="204">
        <v>0</v>
      </c>
      <c r="L35" s="406">
        <v>0</v>
      </c>
    </row>
    <row r="36" spans="1:12" ht="18.75" customHeight="1">
      <c r="A36" s="250"/>
      <c r="B36" s="251"/>
      <c r="C36" s="251"/>
      <c r="D36" s="249" t="s">
        <v>45</v>
      </c>
      <c r="E36" s="407">
        <v>0.99952998468606447</v>
      </c>
      <c r="F36" s="408">
        <v>0.99952998468606447</v>
      </c>
      <c r="G36" s="408">
        <v>0</v>
      </c>
      <c r="H36" s="408">
        <v>0</v>
      </c>
      <c r="I36" s="408">
        <v>0</v>
      </c>
      <c r="J36" s="408">
        <v>0</v>
      </c>
      <c r="K36" s="408">
        <v>0</v>
      </c>
      <c r="L36" s="409">
        <v>0</v>
      </c>
    </row>
    <row r="37" spans="1:12" ht="18.95" customHeight="1">
      <c r="A37" s="244" t="s">
        <v>371</v>
      </c>
      <c r="B37" s="245" t="s">
        <v>47</v>
      </c>
      <c r="C37" s="246" t="s">
        <v>372</v>
      </c>
      <c r="D37" s="247" t="s">
        <v>41</v>
      </c>
      <c r="E37" s="399">
        <v>0</v>
      </c>
      <c r="F37" s="343">
        <v>0</v>
      </c>
      <c r="G37" s="343">
        <v>0</v>
      </c>
      <c r="H37" s="343">
        <v>0</v>
      </c>
      <c r="I37" s="343">
        <v>0</v>
      </c>
      <c r="J37" s="343">
        <v>0</v>
      </c>
      <c r="K37" s="343">
        <v>0</v>
      </c>
      <c r="L37" s="344">
        <v>0</v>
      </c>
    </row>
    <row r="38" spans="1:12" ht="18.95" customHeight="1">
      <c r="A38" s="244"/>
      <c r="B38" s="245"/>
      <c r="C38" s="246"/>
      <c r="D38" s="249" t="s">
        <v>42</v>
      </c>
      <c r="E38" s="400">
        <v>303.97399999999999</v>
      </c>
      <c r="F38" s="401">
        <v>303.97399999999999</v>
      </c>
      <c r="G38" s="401">
        <v>0</v>
      </c>
      <c r="H38" s="401">
        <v>0</v>
      </c>
      <c r="I38" s="401">
        <v>0</v>
      </c>
      <c r="J38" s="401">
        <v>0</v>
      </c>
      <c r="K38" s="401">
        <v>0</v>
      </c>
      <c r="L38" s="402">
        <v>0</v>
      </c>
    </row>
    <row r="39" spans="1:12" ht="18.95" customHeight="1">
      <c r="A39" s="244"/>
      <c r="B39" s="245"/>
      <c r="C39" s="246"/>
      <c r="D39" s="249" t="s">
        <v>43</v>
      </c>
      <c r="E39" s="400">
        <v>303.97320000000002</v>
      </c>
      <c r="F39" s="401">
        <v>303.97320000000002</v>
      </c>
      <c r="G39" s="401">
        <v>0</v>
      </c>
      <c r="H39" s="401">
        <v>0</v>
      </c>
      <c r="I39" s="401">
        <v>0</v>
      </c>
      <c r="J39" s="401">
        <v>0</v>
      </c>
      <c r="K39" s="401">
        <v>0</v>
      </c>
      <c r="L39" s="402">
        <v>0</v>
      </c>
    </row>
    <row r="40" spans="1:12" ht="18.95" customHeight="1">
      <c r="A40" s="248"/>
      <c r="B40" s="246"/>
      <c r="C40" s="246"/>
      <c r="D40" s="249" t="s">
        <v>44</v>
      </c>
      <c r="E40" s="405">
        <v>0</v>
      </c>
      <c r="F40" s="204">
        <v>0</v>
      </c>
      <c r="G40" s="204">
        <v>0</v>
      </c>
      <c r="H40" s="204">
        <v>0</v>
      </c>
      <c r="I40" s="204">
        <v>0</v>
      </c>
      <c r="J40" s="204">
        <v>0</v>
      </c>
      <c r="K40" s="204">
        <v>0</v>
      </c>
      <c r="L40" s="406">
        <v>0</v>
      </c>
    </row>
    <row r="41" spans="1:12" ht="18.95" customHeight="1">
      <c r="A41" s="250"/>
      <c r="B41" s="251"/>
      <c r="C41" s="251"/>
      <c r="D41" s="255" t="s">
        <v>45</v>
      </c>
      <c r="E41" s="407">
        <v>0.99999736819596419</v>
      </c>
      <c r="F41" s="408">
        <v>0.99999736819596419</v>
      </c>
      <c r="G41" s="408">
        <v>0</v>
      </c>
      <c r="H41" s="408">
        <v>0</v>
      </c>
      <c r="I41" s="408">
        <v>0</v>
      </c>
      <c r="J41" s="408">
        <v>0</v>
      </c>
      <c r="K41" s="408">
        <v>0</v>
      </c>
      <c r="L41" s="409">
        <v>0</v>
      </c>
    </row>
    <row r="42" spans="1:12" ht="18.95" customHeight="1">
      <c r="A42" s="256" t="s">
        <v>373</v>
      </c>
      <c r="B42" s="257" t="s">
        <v>47</v>
      </c>
      <c r="C42" s="258" t="s">
        <v>374</v>
      </c>
      <c r="D42" s="259" t="s">
        <v>41</v>
      </c>
      <c r="E42" s="399">
        <v>0</v>
      </c>
      <c r="F42" s="343">
        <v>0</v>
      </c>
      <c r="G42" s="343">
        <v>0</v>
      </c>
      <c r="H42" s="343">
        <v>0</v>
      </c>
      <c r="I42" s="343">
        <v>0</v>
      </c>
      <c r="J42" s="343">
        <v>0</v>
      </c>
      <c r="K42" s="343">
        <v>0</v>
      </c>
      <c r="L42" s="344">
        <v>0</v>
      </c>
    </row>
    <row r="43" spans="1:12" ht="18.95" customHeight="1">
      <c r="A43" s="248"/>
      <c r="B43" s="246"/>
      <c r="C43" s="246" t="s">
        <v>375</v>
      </c>
      <c r="D43" s="249" t="s">
        <v>42</v>
      </c>
      <c r="E43" s="400">
        <v>215.08199999999999</v>
      </c>
      <c r="F43" s="401">
        <v>215.08199999999999</v>
      </c>
      <c r="G43" s="401">
        <v>0</v>
      </c>
      <c r="H43" s="401">
        <v>0</v>
      </c>
      <c r="I43" s="401">
        <v>0</v>
      </c>
      <c r="J43" s="401">
        <v>0</v>
      </c>
      <c r="K43" s="401">
        <v>0</v>
      </c>
      <c r="L43" s="402">
        <v>0</v>
      </c>
    </row>
    <row r="44" spans="1:12" ht="18.95" customHeight="1">
      <c r="A44" s="248"/>
      <c r="B44" s="246"/>
      <c r="C44" s="246"/>
      <c r="D44" s="249" t="s">
        <v>43</v>
      </c>
      <c r="E44" s="400">
        <v>215.08199999999999</v>
      </c>
      <c r="F44" s="401">
        <v>215.08199999999999</v>
      </c>
      <c r="G44" s="401">
        <v>0</v>
      </c>
      <c r="H44" s="401">
        <v>0</v>
      </c>
      <c r="I44" s="401">
        <v>0</v>
      </c>
      <c r="J44" s="401">
        <v>0</v>
      </c>
      <c r="K44" s="401">
        <v>0</v>
      </c>
      <c r="L44" s="402">
        <v>0</v>
      </c>
    </row>
    <row r="45" spans="1:12" ht="18.95" customHeight="1">
      <c r="A45" s="248"/>
      <c r="B45" s="246"/>
      <c r="C45" s="246"/>
      <c r="D45" s="249" t="s">
        <v>44</v>
      </c>
      <c r="E45" s="405">
        <v>0</v>
      </c>
      <c r="F45" s="204">
        <v>0</v>
      </c>
      <c r="G45" s="204">
        <v>0</v>
      </c>
      <c r="H45" s="204">
        <v>0</v>
      </c>
      <c r="I45" s="204">
        <v>0</v>
      </c>
      <c r="J45" s="204">
        <v>0</v>
      </c>
      <c r="K45" s="204">
        <v>0</v>
      </c>
      <c r="L45" s="406">
        <v>0</v>
      </c>
    </row>
    <row r="46" spans="1:12" ht="18.95" customHeight="1">
      <c r="A46" s="250"/>
      <c r="B46" s="251"/>
      <c r="C46" s="251"/>
      <c r="D46" s="252" t="s">
        <v>45</v>
      </c>
      <c r="E46" s="407">
        <v>1</v>
      </c>
      <c r="F46" s="408">
        <v>1</v>
      </c>
      <c r="G46" s="408">
        <v>0</v>
      </c>
      <c r="H46" s="408">
        <v>0</v>
      </c>
      <c r="I46" s="408">
        <v>0</v>
      </c>
      <c r="J46" s="408">
        <v>0</v>
      </c>
      <c r="K46" s="408">
        <v>0</v>
      </c>
      <c r="L46" s="409">
        <v>0</v>
      </c>
    </row>
    <row r="47" spans="1:12" ht="18.95" customHeight="1">
      <c r="A47" s="244" t="s">
        <v>376</v>
      </c>
      <c r="B47" s="245" t="s">
        <v>47</v>
      </c>
      <c r="C47" s="246" t="s">
        <v>377</v>
      </c>
      <c r="D47" s="260" t="s">
        <v>41</v>
      </c>
      <c r="E47" s="399">
        <v>84780</v>
      </c>
      <c r="F47" s="343"/>
      <c r="G47" s="343">
        <v>236</v>
      </c>
      <c r="H47" s="343">
        <v>84218</v>
      </c>
      <c r="I47" s="343">
        <v>326</v>
      </c>
      <c r="J47" s="343">
        <v>0</v>
      </c>
      <c r="K47" s="343">
        <v>0</v>
      </c>
      <c r="L47" s="344">
        <v>0</v>
      </c>
    </row>
    <row r="48" spans="1:12" ht="18.95" customHeight="1">
      <c r="A48" s="244"/>
      <c r="B48" s="245"/>
      <c r="C48" s="246"/>
      <c r="D48" s="249" t="s">
        <v>42</v>
      </c>
      <c r="E48" s="400">
        <v>85170.311900000015</v>
      </c>
      <c r="F48" s="401">
        <v>0</v>
      </c>
      <c r="G48" s="401">
        <v>244.36951999999999</v>
      </c>
      <c r="H48" s="401">
        <v>84437.952380000017</v>
      </c>
      <c r="I48" s="401">
        <v>487.99</v>
      </c>
      <c r="J48" s="401">
        <v>0</v>
      </c>
      <c r="K48" s="401">
        <v>0</v>
      </c>
      <c r="L48" s="402">
        <v>0</v>
      </c>
    </row>
    <row r="49" spans="1:12" ht="18.95" customHeight="1">
      <c r="A49" s="244"/>
      <c r="B49" s="245"/>
      <c r="C49" s="246"/>
      <c r="D49" s="249" t="s">
        <v>43</v>
      </c>
      <c r="E49" s="400">
        <v>85151.604740000039</v>
      </c>
      <c r="F49" s="401">
        <v>0</v>
      </c>
      <c r="G49" s="401">
        <v>244.03852999999998</v>
      </c>
      <c r="H49" s="401">
        <v>84422.172120000032</v>
      </c>
      <c r="I49" s="401">
        <v>485.39408999999995</v>
      </c>
      <c r="J49" s="401">
        <v>0</v>
      </c>
      <c r="K49" s="401">
        <v>0</v>
      </c>
      <c r="L49" s="402">
        <v>0</v>
      </c>
    </row>
    <row r="50" spans="1:12" ht="18.95" customHeight="1">
      <c r="A50" s="244"/>
      <c r="B50" s="246"/>
      <c r="C50" s="246"/>
      <c r="D50" s="249" t="s">
        <v>44</v>
      </c>
      <c r="E50" s="405">
        <v>1.0043831651332866</v>
      </c>
      <c r="F50" s="204">
        <v>0</v>
      </c>
      <c r="G50" s="204">
        <v>1.0340615677966101</v>
      </c>
      <c r="H50" s="204">
        <v>1.0024243287658223</v>
      </c>
      <c r="I50" s="204">
        <v>1.4889389263803678</v>
      </c>
      <c r="J50" s="204">
        <v>0</v>
      </c>
      <c r="K50" s="204">
        <v>0</v>
      </c>
      <c r="L50" s="406">
        <v>0</v>
      </c>
    </row>
    <row r="51" spans="1:12" ht="18.95" customHeight="1">
      <c r="A51" s="250"/>
      <c r="B51" s="251"/>
      <c r="C51" s="251"/>
      <c r="D51" s="254" t="s">
        <v>45</v>
      </c>
      <c r="E51" s="407">
        <v>0.99978035585895308</v>
      </c>
      <c r="F51" s="408">
        <v>0</v>
      </c>
      <c r="G51" s="408">
        <v>0.99864553484411633</v>
      </c>
      <c r="H51" s="408">
        <v>0.99981311413226881</v>
      </c>
      <c r="I51" s="408">
        <v>0.99468040328695251</v>
      </c>
      <c r="J51" s="408">
        <v>0</v>
      </c>
      <c r="K51" s="408">
        <v>0</v>
      </c>
      <c r="L51" s="409">
        <v>0</v>
      </c>
    </row>
    <row r="52" spans="1:12" ht="18.95" hidden="1" customHeight="1">
      <c r="A52" s="244" t="s">
        <v>378</v>
      </c>
      <c r="B52" s="245" t="s">
        <v>47</v>
      </c>
      <c r="C52" s="246" t="s">
        <v>379</v>
      </c>
      <c r="D52" s="247" t="s">
        <v>41</v>
      </c>
      <c r="E52" s="399">
        <v>0</v>
      </c>
      <c r="F52" s="343">
        <v>0</v>
      </c>
      <c r="G52" s="343">
        <v>0</v>
      </c>
      <c r="H52" s="343">
        <v>0</v>
      </c>
      <c r="I52" s="343">
        <v>0</v>
      </c>
      <c r="J52" s="343">
        <v>0</v>
      </c>
      <c r="K52" s="343">
        <v>0</v>
      </c>
      <c r="L52" s="344">
        <v>0</v>
      </c>
    </row>
    <row r="53" spans="1:12" ht="18.95" hidden="1" customHeight="1">
      <c r="A53" s="244"/>
      <c r="B53" s="245"/>
      <c r="C53" s="246"/>
      <c r="D53" s="249" t="s">
        <v>42</v>
      </c>
      <c r="E53" s="400">
        <v>0</v>
      </c>
      <c r="F53" s="401">
        <v>0</v>
      </c>
      <c r="G53" s="401">
        <v>0</v>
      </c>
      <c r="H53" s="401">
        <v>0</v>
      </c>
      <c r="I53" s="401">
        <v>0</v>
      </c>
      <c r="J53" s="401">
        <v>0</v>
      </c>
      <c r="K53" s="401">
        <v>0</v>
      </c>
      <c r="L53" s="402">
        <v>0</v>
      </c>
    </row>
    <row r="54" spans="1:12" ht="18.95" hidden="1" customHeight="1">
      <c r="A54" s="244"/>
      <c r="B54" s="245"/>
      <c r="C54" s="246"/>
      <c r="D54" s="249" t="s">
        <v>43</v>
      </c>
      <c r="E54" s="400">
        <v>0</v>
      </c>
      <c r="F54" s="401">
        <v>0</v>
      </c>
      <c r="G54" s="401">
        <v>0</v>
      </c>
      <c r="H54" s="401">
        <v>0</v>
      </c>
      <c r="I54" s="401">
        <v>0</v>
      </c>
      <c r="J54" s="401">
        <v>0</v>
      </c>
      <c r="K54" s="401">
        <v>0</v>
      </c>
      <c r="L54" s="402">
        <v>0</v>
      </c>
    </row>
    <row r="55" spans="1:12" ht="18.95" hidden="1" customHeight="1">
      <c r="A55" s="248"/>
      <c r="B55" s="246"/>
      <c r="C55" s="246"/>
      <c r="D55" s="249" t="s">
        <v>44</v>
      </c>
      <c r="E55" s="405">
        <v>0</v>
      </c>
      <c r="F55" s="204">
        <v>0</v>
      </c>
      <c r="G55" s="204">
        <v>0</v>
      </c>
      <c r="H55" s="204">
        <v>0</v>
      </c>
      <c r="I55" s="204">
        <v>0</v>
      </c>
      <c r="J55" s="204">
        <v>0</v>
      </c>
      <c r="K55" s="204">
        <v>0</v>
      </c>
      <c r="L55" s="406">
        <v>0</v>
      </c>
    </row>
    <row r="56" spans="1:12" ht="18.95" hidden="1" customHeight="1">
      <c r="A56" s="250"/>
      <c r="B56" s="251"/>
      <c r="C56" s="251"/>
      <c r="D56" s="254" t="s">
        <v>45</v>
      </c>
      <c r="E56" s="407">
        <v>0</v>
      </c>
      <c r="F56" s="408">
        <v>0</v>
      </c>
      <c r="G56" s="408">
        <v>0</v>
      </c>
      <c r="H56" s="408">
        <v>0</v>
      </c>
      <c r="I56" s="408">
        <v>0</v>
      </c>
      <c r="J56" s="408">
        <v>0</v>
      </c>
      <c r="K56" s="408">
        <v>0</v>
      </c>
      <c r="L56" s="409">
        <v>0</v>
      </c>
    </row>
    <row r="57" spans="1:12" ht="18.95" customHeight="1">
      <c r="A57" s="244" t="s">
        <v>380</v>
      </c>
      <c r="B57" s="245" t="s">
        <v>47</v>
      </c>
      <c r="C57" s="246" t="s">
        <v>381</v>
      </c>
      <c r="D57" s="249" t="s">
        <v>41</v>
      </c>
      <c r="E57" s="399">
        <v>872883</v>
      </c>
      <c r="F57" s="343">
        <v>672646</v>
      </c>
      <c r="G57" s="343">
        <v>2265</v>
      </c>
      <c r="H57" s="343">
        <v>159477</v>
      </c>
      <c r="I57" s="343">
        <v>27914</v>
      </c>
      <c r="J57" s="343">
        <v>0</v>
      </c>
      <c r="K57" s="343">
        <v>0</v>
      </c>
      <c r="L57" s="344">
        <v>10581</v>
      </c>
    </row>
    <row r="58" spans="1:12" ht="18.95" customHeight="1">
      <c r="A58" s="244"/>
      <c r="B58" s="245"/>
      <c r="C58" s="246"/>
      <c r="D58" s="249" t="s">
        <v>42</v>
      </c>
      <c r="E58" s="400">
        <v>3230929.16622</v>
      </c>
      <c r="F58" s="401">
        <v>1202684.7548399998</v>
      </c>
      <c r="G58" s="401">
        <v>1648.5358700000002</v>
      </c>
      <c r="H58" s="401">
        <v>201917.12598999994</v>
      </c>
      <c r="I58" s="401">
        <v>1807588.2665200001</v>
      </c>
      <c r="J58" s="401">
        <v>0</v>
      </c>
      <c r="K58" s="401">
        <v>0</v>
      </c>
      <c r="L58" s="402">
        <v>17090.483</v>
      </c>
    </row>
    <row r="59" spans="1:12" ht="18.95" customHeight="1">
      <c r="A59" s="244"/>
      <c r="B59" s="245"/>
      <c r="C59" s="246"/>
      <c r="D59" s="249" t="s">
        <v>43</v>
      </c>
      <c r="E59" s="400">
        <v>3128581.5619800012</v>
      </c>
      <c r="F59" s="401">
        <v>1159540.1097900006</v>
      </c>
      <c r="G59" s="401">
        <v>1598.2896099999998</v>
      </c>
      <c r="H59" s="401">
        <v>187825.76668000006</v>
      </c>
      <c r="I59" s="401">
        <v>1772976.8666100004</v>
      </c>
      <c r="J59" s="401">
        <v>0</v>
      </c>
      <c r="K59" s="401">
        <v>0</v>
      </c>
      <c r="L59" s="402">
        <v>6640.5292900000004</v>
      </c>
    </row>
    <row r="60" spans="1:12" ht="18.95" customHeight="1">
      <c r="A60" s="248"/>
      <c r="B60" s="246"/>
      <c r="C60" s="246"/>
      <c r="D60" s="249" t="s">
        <v>44</v>
      </c>
      <c r="E60" s="405">
        <v>3.5841934852437283</v>
      </c>
      <c r="F60" s="204">
        <v>1.7238489633328684</v>
      </c>
      <c r="G60" s="204">
        <v>0.70564662693156721</v>
      </c>
      <c r="H60" s="204">
        <v>1.1777608475203325</v>
      </c>
      <c r="I60" s="460" t="s">
        <v>945</v>
      </c>
      <c r="J60" s="204">
        <v>0</v>
      </c>
      <c r="K60" s="204">
        <v>0</v>
      </c>
      <c r="L60" s="406">
        <v>0.62758995274548723</v>
      </c>
    </row>
    <row r="61" spans="1:12" ht="18.95" customHeight="1">
      <c r="A61" s="250"/>
      <c r="B61" s="251"/>
      <c r="C61" s="251"/>
      <c r="D61" s="249" t="s">
        <v>45</v>
      </c>
      <c r="E61" s="407">
        <v>0.9683225477952091</v>
      </c>
      <c r="F61" s="408">
        <v>0.96412638900063297</v>
      </c>
      <c r="G61" s="408">
        <v>0.96952067533720065</v>
      </c>
      <c r="H61" s="408">
        <v>0.9302121638226083</v>
      </c>
      <c r="I61" s="408">
        <v>0.98085216608722836</v>
      </c>
      <c r="J61" s="408">
        <v>0</v>
      </c>
      <c r="K61" s="408">
        <v>0</v>
      </c>
      <c r="L61" s="406">
        <v>0.38855129430806612</v>
      </c>
    </row>
    <row r="62" spans="1:12" ht="18.95" customHeight="1">
      <c r="A62" s="244" t="s">
        <v>382</v>
      </c>
      <c r="B62" s="245" t="s">
        <v>47</v>
      </c>
      <c r="C62" s="246" t="s">
        <v>134</v>
      </c>
      <c r="D62" s="247" t="s">
        <v>41</v>
      </c>
      <c r="E62" s="399">
        <v>2361</v>
      </c>
      <c r="F62" s="343">
        <v>2361</v>
      </c>
      <c r="G62" s="343">
        <v>0</v>
      </c>
      <c r="H62" s="343">
        <v>0</v>
      </c>
      <c r="I62" s="343">
        <v>0</v>
      </c>
      <c r="J62" s="343">
        <v>0</v>
      </c>
      <c r="K62" s="343">
        <v>0</v>
      </c>
      <c r="L62" s="344">
        <v>0</v>
      </c>
    </row>
    <row r="63" spans="1:12" ht="18.95" customHeight="1">
      <c r="A63" s="244"/>
      <c r="B63" s="245"/>
      <c r="C63" s="246"/>
      <c r="D63" s="249" t="s">
        <v>42</v>
      </c>
      <c r="E63" s="400">
        <v>2361</v>
      </c>
      <c r="F63" s="401">
        <v>2361</v>
      </c>
      <c r="G63" s="401">
        <v>0</v>
      </c>
      <c r="H63" s="401">
        <v>0</v>
      </c>
      <c r="I63" s="401">
        <v>0</v>
      </c>
      <c r="J63" s="401">
        <v>0</v>
      </c>
      <c r="K63" s="401">
        <v>0</v>
      </c>
      <c r="L63" s="402">
        <v>0</v>
      </c>
    </row>
    <row r="64" spans="1:12" ht="18.95" customHeight="1">
      <c r="A64" s="244"/>
      <c r="B64" s="245"/>
      <c r="C64" s="246"/>
      <c r="D64" s="249" t="s">
        <v>43</v>
      </c>
      <c r="E64" s="400">
        <v>2300.2797399999995</v>
      </c>
      <c r="F64" s="401">
        <v>2300.2797399999995</v>
      </c>
      <c r="G64" s="401">
        <v>0</v>
      </c>
      <c r="H64" s="401">
        <v>0</v>
      </c>
      <c r="I64" s="401">
        <v>0</v>
      </c>
      <c r="J64" s="401">
        <v>0</v>
      </c>
      <c r="K64" s="401">
        <v>0</v>
      </c>
      <c r="L64" s="402">
        <v>0</v>
      </c>
    </row>
    <row r="65" spans="1:12" ht="18.95" customHeight="1">
      <c r="A65" s="248"/>
      <c r="B65" s="246"/>
      <c r="C65" s="246"/>
      <c r="D65" s="249" t="s">
        <v>44</v>
      </c>
      <c r="E65" s="405">
        <v>0.97428197373994052</v>
      </c>
      <c r="F65" s="204">
        <v>0.97428197373994052</v>
      </c>
      <c r="G65" s="204">
        <v>0</v>
      </c>
      <c r="H65" s="204">
        <v>0</v>
      </c>
      <c r="I65" s="204">
        <v>0</v>
      </c>
      <c r="J65" s="204">
        <v>0</v>
      </c>
      <c r="K65" s="204">
        <v>0</v>
      </c>
      <c r="L65" s="406">
        <v>0</v>
      </c>
    </row>
    <row r="66" spans="1:12" ht="18.95" customHeight="1">
      <c r="A66" s="250"/>
      <c r="B66" s="251"/>
      <c r="C66" s="251"/>
      <c r="D66" s="254" t="s">
        <v>45</v>
      </c>
      <c r="E66" s="407">
        <v>0.97428197373994052</v>
      </c>
      <c r="F66" s="408">
        <v>0.97428197373994052</v>
      </c>
      <c r="G66" s="408">
        <v>0</v>
      </c>
      <c r="H66" s="408">
        <v>0</v>
      </c>
      <c r="I66" s="408">
        <v>0</v>
      </c>
      <c r="J66" s="408">
        <v>0</v>
      </c>
      <c r="K66" s="408">
        <v>0</v>
      </c>
      <c r="L66" s="409">
        <v>0</v>
      </c>
    </row>
    <row r="67" spans="1:12" ht="18.95" customHeight="1">
      <c r="A67" s="244" t="s">
        <v>383</v>
      </c>
      <c r="B67" s="245" t="s">
        <v>47</v>
      </c>
      <c r="C67" s="246" t="s">
        <v>384</v>
      </c>
      <c r="D67" s="247" t="s">
        <v>41</v>
      </c>
      <c r="E67" s="399">
        <v>91949</v>
      </c>
      <c r="F67" s="343">
        <v>83292</v>
      </c>
      <c r="G67" s="343">
        <v>4</v>
      </c>
      <c r="H67" s="343">
        <v>7994</v>
      </c>
      <c r="I67" s="343">
        <v>659</v>
      </c>
      <c r="J67" s="343">
        <v>0</v>
      </c>
      <c r="K67" s="343">
        <v>0</v>
      </c>
      <c r="L67" s="404"/>
    </row>
    <row r="68" spans="1:12" ht="18.95" customHeight="1">
      <c r="A68" s="244"/>
      <c r="B68" s="245"/>
      <c r="C68" s="246"/>
      <c r="D68" s="249" t="s">
        <v>42</v>
      </c>
      <c r="E68" s="400">
        <v>210179.61751000004</v>
      </c>
      <c r="F68" s="401">
        <v>167990.60328000004</v>
      </c>
      <c r="G68" s="401">
        <v>0.36521999999999999</v>
      </c>
      <c r="H68" s="401">
        <v>38756.289720000008</v>
      </c>
      <c r="I68" s="401">
        <v>3432.3592899999994</v>
      </c>
      <c r="J68" s="401">
        <v>0</v>
      </c>
      <c r="K68" s="401">
        <v>0</v>
      </c>
      <c r="L68" s="402">
        <v>0</v>
      </c>
    </row>
    <row r="69" spans="1:12" ht="18.95" customHeight="1">
      <c r="A69" s="244"/>
      <c r="B69" s="245"/>
      <c r="C69" s="246"/>
      <c r="D69" s="249" t="s">
        <v>43</v>
      </c>
      <c r="E69" s="400">
        <v>192588.73998000007</v>
      </c>
      <c r="F69" s="401">
        <v>155107.99125000008</v>
      </c>
      <c r="G69" s="401">
        <v>0.36521999999999999</v>
      </c>
      <c r="H69" s="401">
        <v>35027.628629999999</v>
      </c>
      <c r="I69" s="401">
        <v>2452.75488</v>
      </c>
      <c r="J69" s="401">
        <v>0</v>
      </c>
      <c r="K69" s="401">
        <v>0</v>
      </c>
      <c r="L69" s="402">
        <v>0</v>
      </c>
    </row>
    <row r="70" spans="1:12" ht="18.95" customHeight="1">
      <c r="A70" s="248"/>
      <c r="B70" s="246"/>
      <c r="C70" s="246"/>
      <c r="D70" s="249" t="s">
        <v>44</v>
      </c>
      <c r="E70" s="405">
        <v>2.0945169602714557</v>
      </c>
      <c r="F70" s="204">
        <v>1.8622195558997272</v>
      </c>
      <c r="G70" s="204">
        <v>9.1304999999999997E-2</v>
      </c>
      <c r="H70" s="204">
        <v>4.381739883662747</v>
      </c>
      <c r="I70" s="204">
        <v>3.7219345675265552</v>
      </c>
      <c r="J70" s="204">
        <v>0</v>
      </c>
      <c r="K70" s="204">
        <v>0</v>
      </c>
      <c r="L70" s="406">
        <v>0</v>
      </c>
    </row>
    <row r="71" spans="1:12" ht="18.95" customHeight="1">
      <c r="A71" s="250"/>
      <c r="B71" s="251"/>
      <c r="C71" s="251"/>
      <c r="D71" s="252" t="s">
        <v>45</v>
      </c>
      <c r="E71" s="407">
        <v>0.91630550222519547</v>
      </c>
      <c r="F71" s="408">
        <v>0.923313496240455</v>
      </c>
      <c r="G71" s="408">
        <v>1</v>
      </c>
      <c r="H71" s="408">
        <v>0.9037921040187743</v>
      </c>
      <c r="I71" s="408">
        <v>0.71459735790072265</v>
      </c>
      <c r="J71" s="408">
        <v>0</v>
      </c>
      <c r="K71" s="408">
        <v>0</v>
      </c>
      <c r="L71" s="409">
        <v>0</v>
      </c>
    </row>
    <row r="72" spans="1:12" ht="18.95" customHeight="1">
      <c r="A72" s="261" t="s">
        <v>385</v>
      </c>
      <c r="B72" s="257" t="s">
        <v>47</v>
      </c>
      <c r="C72" s="262" t="s">
        <v>386</v>
      </c>
      <c r="D72" s="259" t="s">
        <v>41</v>
      </c>
      <c r="E72" s="399">
        <v>353664</v>
      </c>
      <c r="F72" s="343">
        <v>295883</v>
      </c>
      <c r="G72" s="343">
        <v>197</v>
      </c>
      <c r="H72" s="343">
        <v>52149</v>
      </c>
      <c r="I72" s="343">
        <v>1780</v>
      </c>
      <c r="J72" s="343">
        <v>0</v>
      </c>
      <c r="K72" s="343">
        <v>0</v>
      </c>
      <c r="L72" s="344">
        <v>3655</v>
      </c>
    </row>
    <row r="73" spans="1:12" ht="18.95" customHeight="1">
      <c r="A73" s="244"/>
      <c r="B73" s="245"/>
      <c r="C73" s="246"/>
      <c r="D73" s="249" t="s">
        <v>42</v>
      </c>
      <c r="E73" s="400">
        <v>363474.90104999999</v>
      </c>
      <c r="F73" s="401">
        <v>298930.04239999998</v>
      </c>
      <c r="G73" s="401">
        <v>196.05094</v>
      </c>
      <c r="H73" s="401">
        <v>48620.763989999992</v>
      </c>
      <c r="I73" s="401">
        <v>4677.3167200000007</v>
      </c>
      <c r="J73" s="401">
        <v>0</v>
      </c>
      <c r="K73" s="401">
        <v>0</v>
      </c>
      <c r="L73" s="402">
        <v>11050.727000000001</v>
      </c>
    </row>
    <row r="74" spans="1:12" ht="18.95" customHeight="1">
      <c r="A74" s="244"/>
      <c r="B74" s="245"/>
      <c r="C74" s="246"/>
      <c r="D74" s="249" t="s">
        <v>43</v>
      </c>
      <c r="E74" s="400">
        <v>358435.85758999991</v>
      </c>
      <c r="F74" s="401">
        <v>297215.75475999992</v>
      </c>
      <c r="G74" s="401">
        <v>189.47608000000002</v>
      </c>
      <c r="H74" s="401">
        <v>47946.322559999986</v>
      </c>
      <c r="I74" s="401">
        <v>4575.6486399999994</v>
      </c>
      <c r="J74" s="401">
        <v>0</v>
      </c>
      <c r="K74" s="401">
        <v>0</v>
      </c>
      <c r="L74" s="402">
        <v>8508.6555499999995</v>
      </c>
    </row>
    <row r="75" spans="1:12" ht="18.95" customHeight="1">
      <c r="A75" s="248"/>
      <c r="B75" s="246"/>
      <c r="C75" s="246" t="s">
        <v>4</v>
      </c>
      <c r="D75" s="249" t="s">
        <v>44</v>
      </c>
      <c r="E75" s="405">
        <v>1.0134926302648839</v>
      </c>
      <c r="F75" s="204">
        <v>1.0045043302927168</v>
      </c>
      <c r="G75" s="204">
        <v>0.96180751269035547</v>
      </c>
      <c r="H75" s="204">
        <v>0.91941020077086777</v>
      </c>
      <c r="I75" s="204">
        <v>2.5705891235955054</v>
      </c>
      <c r="J75" s="204">
        <v>0</v>
      </c>
      <c r="K75" s="204">
        <v>0</v>
      </c>
      <c r="L75" s="406">
        <v>2.3279495348837207</v>
      </c>
    </row>
    <row r="76" spans="1:12" ht="18.95" customHeight="1">
      <c r="A76" s="250"/>
      <c r="B76" s="251"/>
      <c r="C76" s="251"/>
      <c r="D76" s="255" t="s">
        <v>45</v>
      </c>
      <c r="E76" s="407">
        <v>0.98613647477324196</v>
      </c>
      <c r="F76" s="408">
        <v>0.99426525475246097</v>
      </c>
      <c r="G76" s="408">
        <v>0.96646351198316127</v>
      </c>
      <c r="H76" s="408">
        <v>0.98612853080345009</v>
      </c>
      <c r="I76" s="408">
        <v>0.97826358870134389</v>
      </c>
      <c r="J76" s="408">
        <v>0</v>
      </c>
      <c r="K76" s="408">
        <v>0</v>
      </c>
      <c r="L76" s="409">
        <v>0.76996341960126236</v>
      </c>
    </row>
    <row r="77" spans="1:12" ht="18.95" hidden="1" customHeight="1">
      <c r="A77" s="244" t="s">
        <v>387</v>
      </c>
      <c r="B77" s="245" t="s">
        <v>47</v>
      </c>
      <c r="C77" s="246" t="s">
        <v>388</v>
      </c>
      <c r="D77" s="260" t="s">
        <v>41</v>
      </c>
      <c r="E77" s="399">
        <v>0</v>
      </c>
      <c r="F77" s="343">
        <v>0</v>
      </c>
      <c r="G77" s="343">
        <v>0</v>
      </c>
      <c r="H77" s="343">
        <v>0</v>
      </c>
      <c r="I77" s="343">
        <v>0</v>
      </c>
      <c r="J77" s="343">
        <v>0</v>
      </c>
      <c r="K77" s="343">
        <v>0</v>
      </c>
      <c r="L77" s="344">
        <v>0</v>
      </c>
    </row>
    <row r="78" spans="1:12" ht="18.95" hidden="1" customHeight="1">
      <c r="A78" s="244"/>
      <c r="B78" s="245"/>
      <c r="C78" s="246"/>
      <c r="D78" s="249" t="s">
        <v>42</v>
      </c>
      <c r="E78" s="400">
        <v>0</v>
      </c>
      <c r="F78" s="401">
        <v>0</v>
      </c>
      <c r="G78" s="401">
        <v>0</v>
      </c>
      <c r="H78" s="401">
        <v>0</v>
      </c>
      <c r="I78" s="401">
        <v>0</v>
      </c>
      <c r="J78" s="401">
        <v>0</v>
      </c>
      <c r="K78" s="401">
        <v>0</v>
      </c>
      <c r="L78" s="402">
        <v>0</v>
      </c>
    </row>
    <row r="79" spans="1:12" ht="18.95" hidden="1" customHeight="1">
      <c r="A79" s="244"/>
      <c r="B79" s="245"/>
      <c r="C79" s="246"/>
      <c r="D79" s="249" t="s">
        <v>43</v>
      </c>
      <c r="E79" s="400">
        <v>0</v>
      </c>
      <c r="F79" s="401">
        <v>0</v>
      </c>
      <c r="G79" s="401">
        <v>0</v>
      </c>
      <c r="H79" s="401">
        <v>0</v>
      </c>
      <c r="I79" s="401">
        <v>0</v>
      </c>
      <c r="J79" s="401">
        <v>0</v>
      </c>
      <c r="K79" s="401">
        <v>0</v>
      </c>
      <c r="L79" s="402">
        <v>0</v>
      </c>
    </row>
    <row r="80" spans="1:12" ht="18.95" hidden="1" customHeight="1">
      <c r="A80" s="248"/>
      <c r="B80" s="246"/>
      <c r="C80" s="246"/>
      <c r="D80" s="249" t="s">
        <v>44</v>
      </c>
      <c r="E80" s="405">
        <v>0</v>
      </c>
      <c r="F80" s="204">
        <v>0</v>
      </c>
      <c r="G80" s="204">
        <v>0</v>
      </c>
      <c r="H80" s="204">
        <v>0</v>
      </c>
      <c r="I80" s="204">
        <v>0</v>
      </c>
      <c r="J80" s="204">
        <v>0</v>
      </c>
      <c r="K80" s="204">
        <v>0</v>
      </c>
      <c r="L80" s="406">
        <v>0</v>
      </c>
    </row>
    <row r="81" spans="1:12" ht="18.95" hidden="1" customHeight="1">
      <c r="A81" s="250"/>
      <c r="B81" s="251"/>
      <c r="C81" s="251"/>
      <c r="D81" s="249" t="s">
        <v>45</v>
      </c>
      <c r="E81" s="407">
        <v>0</v>
      </c>
      <c r="F81" s="408">
        <v>0</v>
      </c>
      <c r="G81" s="408">
        <v>0</v>
      </c>
      <c r="H81" s="408">
        <v>0</v>
      </c>
      <c r="I81" s="408">
        <v>0</v>
      </c>
      <c r="J81" s="408">
        <v>0</v>
      </c>
      <c r="K81" s="408">
        <v>0</v>
      </c>
      <c r="L81" s="409">
        <v>0</v>
      </c>
    </row>
    <row r="82" spans="1:12" ht="18.95" hidden="1" customHeight="1">
      <c r="A82" s="244" t="s">
        <v>389</v>
      </c>
      <c r="B82" s="245" t="s">
        <v>47</v>
      </c>
      <c r="C82" s="246" t="s">
        <v>111</v>
      </c>
      <c r="D82" s="247" t="s">
        <v>41</v>
      </c>
      <c r="E82" s="399">
        <v>0</v>
      </c>
      <c r="F82" s="343">
        <v>0</v>
      </c>
      <c r="G82" s="343">
        <v>0</v>
      </c>
      <c r="H82" s="343">
        <v>0</v>
      </c>
      <c r="I82" s="343">
        <v>0</v>
      </c>
      <c r="J82" s="343">
        <v>0</v>
      </c>
      <c r="K82" s="343">
        <v>0</v>
      </c>
      <c r="L82" s="344">
        <v>0</v>
      </c>
    </row>
    <row r="83" spans="1:12" ht="18.95" hidden="1" customHeight="1">
      <c r="A83" s="244"/>
      <c r="B83" s="245"/>
      <c r="C83" s="246"/>
      <c r="D83" s="249" t="s">
        <v>42</v>
      </c>
      <c r="E83" s="400">
        <v>0</v>
      </c>
      <c r="F83" s="401">
        <v>0</v>
      </c>
      <c r="G83" s="401">
        <v>0</v>
      </c>
      <c r="H83" s="401">
        <v>0</v>
      </c>
      <c r="I83" s="401">
        <v>0</v>
      </c>
      <c r="J83" s="401">
        <v>0</v>
      </c>
      <c r="K83" s="401">
        <v>0</v>
      </c>
      <c r="L83" s="402">
        <v>0</v>
      </c>
    </row>
    <row r="84" spans="1:12" ht="18.95" hidden="1" customHeight="1">
      <c r="A84" s="244"/>
      <c r="B84" s="245"/>
      <c r="C84" s="246"/>
      <c r="D84" s="249" t="s">
        <v>43</v>
      </c>
      <c r="E84" s="400">
        <v>0</v>
      </c>
      <c r="F84" s="401">
        <v>0</v>
      </c>
      <c r="G84" s="401">
        <v>0</v>
      </c>
      <c r="H84" s="401">
        <v>0</v>
      </c>
      <c r="I84" s="401">
        <v>0</v>
      </c>
      <c r="J84" s="401">
        <v>0</v>
      </c>
      <c r="K84" s="401">
        <v>0</v>
      </c>
      <c r="L84" s="402">
        <v>0</v>
      </c>
    </row>
    <row r="85" spans="1:12" ht="18.95" hidden="1" customHeight="1">
      <c r="A85" s="248"/>
      <c r="B85" s="246"/>
      <c r="C85" s="246"/>
      <c r="D85" s="249" t="s">
        <v>44</v>
      </c>
      <c r="E85" s="405">
        <v>0</v>
      </c>
      <c r="F85" s="204">
        <v>0</v>
      </c>
      <c r="G85" s="204">
        <v>0</v>
      </c>
      <c r="H85" s="204">
        <v>0</v>
      </c>
      <c r="I85" s="204">
        <v>0</v>
      </c>
      <c r="J85" s="204">
        <v>0</v>
      </c>
      <c r="K85" s="204">
        <v>0</v>
      </c>
      <c r="L85" s="406">
        <v>0</v>
      </c>
    </row>
    <row r="86" spans="1:12" ht="18.95" hidden="1" customHeight="1">
      <c r="A86" s="250"/>
      <c r="B86" s="251"/>
      <c r="C86" s="251"/>
      <c r="D86" s="254" t="s">
        <v>45</v>
      </c>
      <c r="E86" s="407">
        <v>0</v>
      </c>
      <c r="F86" s="408">
        <v>0</v>
      </c>
      <c r="G86" s="408">
        <v>0</v>
      </c>
      <c r="H86" s="408">
        <v>0</v>
      </c>
      <c r="I86" s="408">
        <v>0</v>
      </c>
      <c r="J86" s="408">
        <v>0</v>
      </c>
      <c r="K86" s="408">
        <v>0</v>
      </c>
      <c r="L86" s="409">
        <v>0</v>
      </c>
    </row>
    <row r="87" spans="1:12" ht="18.95" customHeight="1">
      <c r="A87" s="244" t="s">
        <v>390</v>
      </c>
      <c r="B87" s="245" t="s">
        <v>47</v>
      </c>
      <c r="C87" s="246" t="s">
        <v>83</v>
      </c>
      <c r="D87" s="249" t="s">
        <v>41</v>
      </c>
      <c r="E87" s="399">
        <v>1351322</v>
      </c>
      <c r="F87" s="343">
        <v>403339</v>
      </c>
      <c r="G87" s="343">
        <v>2340</v>
      </c>
      <c r="H87" s="343">
        <v>872855</v>
      </c>
      <c r="I87" s="343">
        <v>57957</v>
      </c>
      <c r="J87" s="343">
        <v>0</v>
      </c>
      <c r="K87" s="343">
        <v>0</v>
      </c>
      <c r="L87" s="344">
        <v>14831</v>
      </c>
    </row>
    <row r="88" spans="1:12" ht="18.95" customHeight="1">
      <c r="A88" s="244"/>
      <c r="B88" s="245"/>
      <c r="C88" s="246"/>
      <c r="D88" s="249" t="s">
        <v>42</v>
      </c>
      <c r="E88" s="400">
        <v>1488438.4353899995</v>
      </c>
      <c r="F88" s="401">
        <v>473384.72961999994</v>
      </c>
      <c r="G88" s="401">
        <v>2467.1403600000003</v>
      </c>
      <c r="H88" s="401">
        <v>895300.52010999969</v>
      </c>
      <c r="I88" s="401">
        <v>61084.808520000006</v>
      </c>
      <c r="J88" s="401">
        <v>2.6406199999999997</v>
      </c>
      <c r="K88" s="401">
        <v>0</v>
      </c>
      <c r="L88" s="402">
        <v>56198.596159999979</v>
      </c>
    </row>
    <row r="89" spans="1:12" ht="18.95" customHeight="1">
      <c r="A89" s="244"/>
      <c r="B89" s="245"/>
      <c r="C89" s="246"/>
      <c r="D89" s="249" t="s">
        <v>43</v>
      </c>
      <c r="E89" s="400">
        <v>1456701.9233699983</v>
      </c>
      <c r="F89" s="401">
        <v>456261.86889000004</v>
      </c>
      <c r="G89" s="401">
        <v>2355.2494200000006</v>
      </c>
      <c r="H89" s="401">
        <v>888096.55961999833</v>
      </c>
      <c r="I89" s="401">
        <v>59784.476869999999</v>
      </c>
      <c r="J89" s="401">
        <v>2.6406199999999997</v>
      </c>
      <c r="K89" s="401">
        <v>0</v>
      </c>
      <c r="L89" s="402">
        <v>50201.127950000002</v>
      </c>
    </row>
    <row r="90" spans="1:12" ht="18.95" customHeight="1">
      <c r="A90" s="244"/>
      <c r="B90" s="246"/>
      <c r="C90" s="246"/>
      <c r="D90" s="249" t="s">
        <v>44</v>
      </c>
      <c r="E90" s="405">
        <v>1.0779828370810203</v>
      </c>
      <c r="F90" s="204">
        <v>1.1312118810479523</v>
      </c>
      <c r="G90" s="204">
        <v>1.0065168461538463</v>
      </c>
      <c r="H90" s="204">
        <v>1.0174617314674239</v>
      </c>
      <c r="I90" s="204">
        <v>1.031531598771503</v>
      </c>
      <c r="J90" s="204">
        <v>0</v>
      </c>
      <c r="K90" s="204">
        <v>0</v>
      </c>
      <c r="L90" s="406">
        <v>3.3848781572382172</v>
      </c>
    </row>
    <row r="91" spans="1:12" ht="18.95" customHeight="1">
      <c r="A91" s="250"/>
      <c r="B91" s="251"/>
      <c r="C91" s="251"/>
      <c r="D91" s="252" t="s">
        <v>45</v>
      </c>
      <c r="E91" s="407">
        <v>0.97867798138947837</v>
      </c>
      <c r="F91" s="408">
        <v>0.9638288697150309</v>
      </c>
      <c r="G91" s="408">
        <v>0.95464751750078791</v>
      </c>
      <c r="H91" s="408">
        <v>0.99195358393278243</v>
      </c>
      <c r="I91" s="408">
        <v>0.9787126835377693</v>
      </c>
      <c r="J91" s="408">
        <v>1</v>
      </c>
      <c r="K91" s="408">
        <v>0</v>
      </c>
      <c r="L91" s="409">
        <v>0.89328081803102499</v>
      </c>
    </row>
    <row r="92" spans="1:12" ht="18.95" hidden="1" customHeight="1">
      <c r="A92" s="244" t="s">
        <v>391</v>
      </c>
      <c r="B92" s="245" t="s">
        <v>47</v>
      </c>
      <c r="C92" s="246" t="s">
        <v>392</v>
      </c>
      <c r="D92" s="247" t="s">
        <v>41</v>
      </c>
      <c r="E92" s="399">
        <v>0</v>
      </c>
      <c r="F92" s="343">
        <v>0</v>
      </c>
      <c r="G92" s="343">
        <v>0</v>
      </c>
      <c r="H92" s="343">
        <v>0</v>
      </c>
      <c r="I92" s="343">
        <v>0</v>
      </c>
      <c r="J92" s="343">
        <v>0</v>
      </c>
      <c r="K92" s="343">
        <v>0</v>
      </c>
      <c r="L92" s="344">
        <v>0</v>
      </c>
    </row>
    <row r="93" spans="1:12" ht="18.95" hidden="1" customHeight="1">
      <c r="A93" s="244"/>
      <c r="B93" s="245"/>
      <c r="C93" s="246" t="s">
        <v>393</v>
      </c>
      <c r="D93" s="249" t="s">
        <v>42</v>
      </c>
      <c r="E93" s="400">
        <v>0</v>
      </c>
      <c r="F93" s="401">
        <v>0</v>
      </c>
      <c r="G93" s="401">
        <v>0</v>
      </c>
      <c r="H93" s="401">
        <v>0</v>
      </c>
      <c r="I93" s="401">
        <v>0</v>
      </c>
      <c r="J93" s="401">
        <v>0</v>
      </c>
      <c r="K93" s="401">
        <v>0</v>
      </c>
      <c r="L93" s="402">
        <v>0</v>
      </c>
    </row>
    <row r="94" spans="1:12" ht="18.95" hidden="1" customHeight="1">
      <c r="A94" s="244"/>
      <c r="B94" s="245"/>
      <c r="C94" s="246" t="s">
        <v>394</v>
      </c>
      <c r="D94" s="249" t="s">
        <v>43</v>
      </c>
      <c r="E94" s="400">
        <v>0</v>
      </c>
      <c r="F94" s="401">
        <v>0</v>
      </c>
      <c r="G94" s="401">
        <v>0</v>
      </c>
      <c r="H94" s="401">
        <v>0</v>
      </c>
      <c r="I94" s="401">
        <v>0</v>
      </c>
      <c r="J94" s="401">
        <v>0</v>
      </c>
      <c r="K94" s="401">
        <v>0</v>
      </c>
      <c r="L94" s="402">
        <v>0</v>
      </c>
    </row>
    <row r="95" spans="1:12" ht="18.95" hidden="1" customHeight="1">
      <c r="A95" s="248"/>
      <c r="B95" s="246"/>
      <c r="C95" s="246" t="s">
        <v>395</v>
      </c>
      <c r="D95" s="249" t="s">
        <v>44</v>
      </c>
      <c r="E95" s="405">
        <v>0</v>
      </c>
      <c r="F95" s="204">
        <v>0</v>
      </c>
      <c r="G95" s="204">
        <v>0</v>
      </c>
      <c r="H95" s="204">
        <v>0</v>
      </c>
      <c r="I95" s="204">
        <v>0</v>
      </c>
      <c r="J95" s="204">
        <v>0</v>
      </c>
      <c r="K95" s="204">
        <v>0</v>
      </c>
      <c r="L95" s="406">
        <v>0</v>
      </c>
    </row>
    <row r="96" spans="1:12" ht="18.95" hidden="1" customHeight="1">
      <c r="A96" s="250"/>
      <c r="B96" s="251"/>
      <c r="C96" s="251"/>
      <c r="D96" s="254" t="s">
        <v>45</v>
      </c>
      <c r="E96" s="407">
        <v>0</v>
      </c>
      <c r="F96" s="408">
        <v>0</v>
      </c>
      <c r="G96" s="408">
        <v>0</v>
      </c>
      <c r="H96" s="408">
        <v>0</v>
      </c>
      <c r="I96" s="408">
        <v>0</v>
      </c>
      <c r="J96" s="408">
        <v>0</v>
      </c>
      <c r="K96" s="408">
        <v>0</v>
      </c>
      <c r="L96" s="409">
        <v>0</v>
      </c>
    </row>
    <row r="97" spans="1:12" ht="18.95" customHeight="1">
      <c r="A97" s="244" t="s">
        <v>396</v>
      </c>
      <c r="B97" s="245" t="s">
        <v>47</v>
      </c>
      <c r="C97" s="246" t="s">
        <v>113</v>
      </c>
      <c r="D97" s="249" t="s">
        <v>41</v>
      </c>
      <c r="E97" s="399">
        <v>6677</v>
      </c>
      <c r="F97" s="343">
        <v>1454</v>
      </c>
      <c r="G97" s="343">
        <v>5</v>
      </c>
      <c r="H97" s="343">
        <v>4238</v>
      </c>
      <c r="I97" s="343">
        <v>980</v>
      </c>
      <c r="J97" s="343">
        <v>0</v>
      </c>
      <c r="K97" s="343">
        <v>0</v>
      </c>
      <c r="L97" s="344">
        <v>0</v>
      </c>
    </row>
    <row r="98" spans="1:12" ht="18.95" customHeight="1">
      <c r="A98" s="244"/>
      <c r="B98" s="245"/>
      <c r="C98" s="246"/>
      <c r="D98" s="249" t="s">
        <v>42</v>
      </c>
      <c r="E98" s="400">
        <v>34080.635999999999</v>
      </c>
      <c r="F98" s="401">
        <v>21227.639159999999</v>
      </c>
      <c r="G98" s="401">
        <v>5</v>
      </c>
      <c r="H98" s="401">
        <v>5863.68984</v>
      </c>
      <c r="I98" s="401">
        <v>6984.3069999999998</v>
      </c>
      <c r="J98" s="401">
        <v>0</v>
      </c>
      <c r="K98" s="401">
        <v>0</v>
      </c>
      <c r="L98" s="402">
        <v>0</v>
      </c>
    </row>
    <row r="99" spans="1:12" ht="18.95" customHeight="1">
      <c r="A99" s="244"/>
      <c r="B99" s="245"/>
      <c r="C99" s="246"/>
      <c r="D99" s="249" t="s">
        <v>43</v>
      </c>
      <c r="E99" s="400">
        <v>32990.889510000001</v>
      </c>
      <c r="F99" s="401">
        <v>21031.014529999997</v>
      </c>
      <c r="G99" s="401">
        <v>2.53939</v>
      </c>
      <c r="H99" s="401">
        <v>5167.8992700000017</v>
      </c>
      <c r="I99" s="401">
        <v>6789.4363199999998</v>
      </c>
      <c r="J99" s="401">
        <v>0</v>
      </c>
      <c r="K99" s="401">
        <v>0</v>
      </c>
      <c r="L99" s="402">
        <v>0</v>
      </c>
    </row>
    <row r="100" spans="1:12" ht="18.95" customHeight="1">
      <c r="A100" s="248"/>
      <c r="B100" s="246"/>
      <c r="C100" s="246"/>
      <c r="D100" s="249" t="s">
        <v>44</v>
      </c>
      <c r="E100" s="405">
        <v>4.9409749153811591</v>
      </c>
      <c r="F100" s="460" t="s">
        <v>945</v>
      </c>
      <c r="G100" s="204">
        <v>0.50787800000000005</v>
      </c>
      <c r="H100" s="204">
        <v>1.2194193652666356</v>
      </c>
      <c r="I100" s="204">
        <v>6.9279962448979591</v>
      </c>
      <c r="J100" s="204">
        <v>0</v>
      </c>
      <c r="K100" s="204">
        <v>0</v>
      </c>
      <c r="L100" s="406">
        <v>0</v>
      </c>
    </row>
    <row r="101" spans="1:12" ht="18.95" customHeight="1">
      <c r="A101" s="250"/>
      <c r="B101" s="251"/>
      <c r="C101" s="251"/>
      <c r="D101" s="252" t="s">
        <v>45</v>
      </c>
      <c r="E101" s="407">
        <v>0.96802446732508163</v>
      </c>
      <c r="F101" s="408">
        <v>0.99073732936018111</v>
      </c>
      <c r="G101" s="408">
        <v>0.50787800000000005</v>
      </c>
      <c r="H101" s="408">
        <v>0.88133912451276608</v>
      </c>
      <c r="I101" s="408">
        <v>0.9720987808811955</v>
      </c>
      <c r="J101" s="408">
        <v>0</v>
      </c>
      <c r="K101" s="408">
        <v>0</v>
      </c>
      <c r="L101" s="409">
        <v>0</v>
      </c>
    </row>
    <row r="102" spans="1:12" ht="18.95" hidden="1" customHeight="1">
      <c r="A102" s="261" t="s">
        <v>397</v>
      </c>
      <c r="B102" s="257" t="s">
        <v>47</v>
      </c>
      <c r="C102" s="262" t="s">
        <v>398</v>
      </c>
      <c r="D102" s="259" t="s">
        <v>41</v>
      </c>
      <c r="E102" s="399">
        <v>0</v>
      </c>
      <c r="F102" s="343">
        <v>0</v>
      </c>
      <c r="G102" s="343">
        <v>0</v>
      </c>
      <c r="H102" s="343">
        <v>0</v>
      </c>
      <c r="I102" s="343">
        <v>0</v>
      </c>
      <c r="J102" s="343">
        <v>0</v>
      </c>
      <c r="K102" s="343">
        <v>0</v>
      </c>
      <c r="L102" s="344">
        <v>0</v>
      </c>
    </row>
    <row r="103" spans="1:12" ht="18.95" hidden="1" customHeight="1">
      <c r="A103" s="244"/>
      <c r="B103" s="245"/>
      <c r="C103" s="246" t="s">
        <v>399</v>
      </c>
      <c r="D103" s="249" t="s">
        <v>42</v>
      </c>
      <c r="E103" s="400">
        <v>0</v>
      </c>
      <c r="F103" s="401">
        <v>0</v>
      </c>
      <c r="G103" s="401">
        <v>0</v>
      </c>
      <c r="H103" s="401">
        <v>0</v>
      </c>
      <c r="I103" s="401">
        <v>0</v>
      </c>
      <c r="J103" s="401">
        <v>0</v>
      </c>
      <c r="K103" s="401">
        <v>0</v>
      </c>
      <c r="L103" s="402">
        <v>0</v>
      </c>
    </row>
    <row r="104" spans="1:12" ht="18.95" hidden="1" customHeight="1">
      <c r="A104" s="244"/>
      <c r="B104" s="245"/>
      <c r="C104" s="246"/>
      <c r="D104" s="249" t="s">
        <v>43</v>
      </c>
      <c r="E104" s="400">
        <v>0</v>
      </c>
      <c r="F104" s="401">
        <v>0</v>
      </c>
      <c r="G104" s="401">
        <v>0</v>
      </c>
      <c r="H104" s="401">
        <v>0</v>
      </c>
      <c r="I104" s="401">
        <v>0</v>
      </c>
      <c r="J104" s="401">
        <v>0</v>
      </c>
      <c r="K104" s="401">
        <v>0</v>
      </c>
      <c r="L104" s="402">
        <v>0</v>
      </c>
    </row>
    <row r="105" spans="1:12" ht="18.95" hidden="1" customHeight="1">
      <c r="A105" s="248"/>
      <c r="B105" s="246"/>
      <c r="C105" s="246"/>
      <c r="D105" s="249" t="s">
        <v>44</v>
      </c>
      <c r="E105" s="405">
        <v>0</v>
      </c>
      <c r="F105" s="204">
        <v>0</v>
      </c>
      <c r="G105" s="204">
        <v>0</v>
      </c>
      <c r="H105" s="204">
        <v>0</v>
      </c>
      <c r="I105" s="204">
        <v>0</v>
      </c>
      <c r="J105" s="204">
        <v>0</v>
      </c>
      <c r="K105" s="204">
        <v>0</v>
      </c>
      <c r="L105" s="406">
        <v>0</v>
      </c>
    </row>
    <row r="106" spans="1:12" ht="18.95" hidden="1" customHeight="1">
      <c r="A106" s="250"/>
      <c r="B106" s="251"/>
      <c r="C106" s="251"/>
      <c r="D106" s="255" t="s">
        <v>45</v>
      </c>
      <c r="E106" s="407">
        <v>0</v>
      </c>
      <c r="F106" s="408">
        <v>0</v>
      </c>
      <c r="G106" s="408">
        <v>0</v>
      </c>
      <c r="H106" s="408">
        <v>0</v>
      </c>
      <c r="I106" s="408">
        <v>0</v>
      </c>
      <c r="J106" s="408">
        <v>0</v>
      </c>
      <c r="K106" s="408">
        <v>0</v>
      </c>
      <c r="L106" s="409">
        <v>0</v>
      </c>
    </row>
    <row r="107" spans="1:12" ht="18.95" customHeight="1">
      <c r="A107" s="244" t="s">
        <v>400</v>
      </c>
      <c r="B107" s="245" t="s">
        <v>47</v>
      </c>
      <c r="C107" s="246" t="s">
        <v>401</v>
      </c>
      <c r="D107" s="260" t="s">
        <v>41</v>
      </c>
      <c r="E107" s="399">
        <v>2463096</v>
      </c>
      <c r="F107" s="343">
        <v>2231030</v>
      </c>
      <c r="G107" s="343">
        <v>4683</v>
      </c>
      <c r="H107" s="343">
        <v>171806</v>
      </c>
      <c r="I107" s="343">
        <v>35510</v>
      </c>
      <c r="J107" s="343">
        <v>0</v>
      </c>
      <c r="K107" s="343">
        <v>0</v>
      </c>
      <c r="L107" s="344">
        <v>20067</v>
      </c>
    </row>
    <row r="108" spans="1:12" ht="18.95" customHeight="1">
      <c r="A108" s="244"/>
      <c r="B108" s="245"/>
      <c r="C108" s="246" t="s">
        <v>402</v>
      </c>
      <c r="D108" s="249" t="s">
        <v>42</v>
      </c>
      <c r="E108" s="400">
        <v>2785963.4696399998</v>
      </c>
      <c r="F108" s="401">
        <v>2366906.09228</v>
      </c>
      <c r="G108" s="401">
        <v>3740.0953899999995</v>
      </c>
      <c r="H108" s="401">
        <v>175203.96483000001</v>
      </c>
      <c r="I108" s="401">
        <v>173527.93613999998</v>
      </c>
      <c r="J108" s="401">
        <v>0</v>
      </c>
      <c r="K108" s="401">
        <v>0</v>
      </c>
      <c r="L108" s="402">
        <v>66585.380999999994</v>
      </c>
    </row>
    <row r="109" spans="1:12" ht="18.95" customHeight="1">
      <c r="A109" s="244"/>
      <c r="B109" s="245"/>
      <c r="C109" s="246"/>
      <c r="D109" s="249" t="s">
        <v>43</v>
      </c>
      <c r="E109" s="400">
        <v>2768280.48214</v>
      </c>
      <c r="F109" s="401">
        <v>2366393.5801399997</v>
      </c>
      <c r="G109" s="401">
        <v>3740.0099</v>
      </c>
      <c r="H109" s="401">
        <v>173623.93349000026</v>
      </c>
      <c r="I109" s="401">
        <v>171768.11387</v>
      </c>
      <c r="J109" s="401">
        <v>0</v>
      </c>
      <c r="K109" s="401">
        <v>0</v>
      </c>
      <c r="L109" s="402">
        <v>52754.844739999993</v>
      </c>
    </row>
    <row r="110" spans="1:12" ht="18.95" customHeight="1">
      <c r="A110" s="244"/>
      <c r="B110" s="246"/>
      <c r="C110" s="246"/>
      <c r="D110" s="249" t="s">
        <v>44</v>
      </c>
      <c r="E110" s="405">
        <v>1.1239027963749688</v>
      </c>
      <c r="F110" s="204">
        <v>1.0606731330999581</v>
      </c>
      <c r="G110" s="204">
        <v>0.7986354687166346</v>
      </c>
      <c r="H110" s="204">
        <v>1.0105813154953858</v>
      </c>
      <c r="I110" s="204">
        <v>4.837175834131231</v>
      </c>
      <c r="J110" s="204">
        <v>0</v>
      </c>
      <c r="K110" s="204">
        <v>0</v>
      </c>
      <c r="L110" s="406">
        <v>2.6289353037324958</v>
      </c>
    </row>
    <row r="111" spans="1:12" ht="18.95" customHeight="1">
      <c r="A111" s="250"/>
      <c r="B111" s="251"/>
      <c r="C111" s="251"/>
      <c r="D111" s="249" t="s">
        <v>45</v>
      </c>
      <c r="E111" s="407">
        <v>0.99365282865597493</v>
      </c>
      <c r="F111" s="408">
        <v>0.99978346748032298</v>
      </c>
      <c r="G111" s="408">
        <v>0.99997714229422385</v>
      </c>
      <c r="H111" s="408">
        <v>0.99098176036408281</v>
      </c>
      <c r="I111" s="408">
        <v>0.98985856508671799</v>
      </c>
      <c r="J111" s="408">
        <v>0</v>
      </c>
      <c r="K111" s="408">
        <v>0</v>
      </c>
      <c r="L111" s="409">
        <v>0.79228869682370662</v>
      </c>
    </row>
    <row r="112" spans="1:12" ht="18.95" customHeight="1">
      <c r="A112" s="244" t="s">
        <v>403</v>
      </c>
      <c r="B112" s="245" t="s">
        <v>47</v>
      </c>
      <c r="C112" s="246" t="s">
        <v>404</v>
      </c>
      <c r="D112" s="247" t="s">
        <v>41</v>
      </c>
      <c r="E112" s="399">
        <v>95416</v>
      </c>
      <c r="F112" s="343">
        <v>95416</v>
      </c>
      <c r="G112" s="343">
        <v>0</v>
      </c>
      <c r="H112" s="343">
        <v>0</v>
      </c>
      <c r="I112" s="343">
        <v>0</v>
      </c>
      <c r="J112" s="343">
        <v>0</v>
      </c>
      <c r="K112" s="343">
        <v>0</v>
      </c>
      <c r="L112" s="344">
        <v>0</v>
      </c>
    </row>
    <row r="113" spans="1:12" ht="18.95" customHeight="1">
      <c r="A113" s="244"/>
      <c r="B113" s="245"/>
      <c r="C113" s="246"/>
      <c r="D113" s="249" t="s">
        <v>42</v>
      </c>
      <c r="E113" s="400">
        <v>95416</v>
      </c>
      <c r="F113" s="401">
        <v>95416</v>
      </c>
      <c r="G113" s="401">
        <v>0</v>
      </c>
      <c r="H113" s="401">
        <v>0</v>
      </c>
      <c r="I113" s="401">
        <v>0</v>
      </c>
      <c r="J113" s="401">
        <v>0</v>
      </c>
      <c r="K113" s="401">
        <v>0</v>
      </c>
      <c r="L113" s="402">
        <v>0</v>
      </c>
    </row>
    <row r="114" spans="1:12" ht="18.95" customHeight="1">
      <c r="A114" s="244"/>
      <c r="B114" s="245"/>
      <c r="C114" s="246"/>
      <c r="D114" s="249" t="s">
        <v>43</v>
      </c>
      <c r="E114" s="400">
        <v>94692.957670000003</v>
      </c>
      <c r="F114" s="401">
        <v>94692.957670000003</v>
      </c>
      <c r="G114" s="401">
        <v>0</v>
      </c>
      <c r="H114" s="401">
        <v>0</v>
      </c>
      <c r="I114" s="401">
        <v>0</v>
      </c>
      <c r="J114" s="401">
        <v>0</v>
      </c>
      <c r="K114" s="401">
        <v>0</v>
      </c>
      <c r="L114" s="402">
        <v>0</v>
      </c>
    </row>
    <row r="115" spans="1:12" ht="18.95" customHeight="1">
      <c r="A115" s="248"/>
      <c r="B115" s="246"/>
      <c r="C115" s="246"/>
      <c r="D115" s="249" t="s">
        <v>44</v>
      </c>
      <c r="E115" s="405">
        <v>0.99242221084514126</v>
      </c>
      <c r="F115" s="204">
        <v>0.99242221084514126</v>
      </c>
      <c r="G115" s="204">
        <v>0</v>
      </c>
      <c r="H115" s="204">
        <v>0</v>
      </c>
      <c r="I115" s="204">
        <v>0</v>
      </c>
      <c r="J115" s="204">
        <v>0</v>
      </c>
      <c r="K115" s="204">
        <v>0</v>
      </c>
      <c r="L115" s="406">
        <v>0</v>
      </c>
    </row>
    <row r="116" spans="1:12" ht="18.95" customHeight="1">
      <c r="A116" s="250"/>
      <c r="B116" s="251"/>
      <c r="C116" s="251"/>
      <c r="D116" s="254" t="s">
        <v>45</v>
      </c>
      <c r="E116" s="407">
        <v>0.99242221084514126</v>
      </c>
      <c r="F116" s="408">
        <v>0.99242221084514126</v>
      </c>
      <c r="G116" s="408">
        <v>0</v>
      </c>
      <c r="H116" s="408">
        <v>0</v>
      </c>
      <c r="I116" s="408">
        <v>0</v>
      </c>
      <c r="J116" s="408">
        <v>0</v>
      </c>
      <c r="K116" s="408">
        <v>0</v>
      </c>
      <c r="L116" s="409">
        <v>0</v>
      </c>
    </row>
    <row r="117" spans="1:12" ht="18.95" customHeight="1">
      <c r="A117" s="244" t="s">
        <v>405</v>
      </c>
      <c r="B117" s="245" t="s">
        <v>47</v>
      </c>
      <c r="C117" s="246" t="s">
        <v>406</v>
      </c>
      <c r="D117" s="247" t="s">
        <v>41</v>
      </c>
      <c r="E117" s="399">
        <v>0</v>
      </c>
      <c r="F117" s="343">
        <v>0</v>
      </c>
      <c r="G117" s="343">
        <v>0</v>
      </c>
      <c r="H117" s="343">
        <v>0</v>
      </c>
      <c r="I117" s="343">
        <v>0</v>
      </c>
      <c r="J117" s="343">
        <v>0</v>
      </c>
      <c r="K117" s="343">
        <v>0</v>
      </c>
      <c r="L117" s="344">
        <v>0</v>
      </c>
    </row>
    <row r="118" spans="1:12" ht="18.95" customHeight="1">
      <c r="A118" s="244"/>
      <c r="B118" s="245"/>
      <c r="C118" s="246" t="s">
        <v>407</v>
      </c>
      <c r="D118" s="249" t="s">
        <v>42</v>
      </c>
      <c r="E118" s="400">
        <v>5976.2489999999998</v>
      </c>
      <c r="F118" s="401">
        <v>5976.2489999999998</v>
      </c>
      <c r="G118" s="401">
        <v>0</v>
      </c>
      <c r="H118" s="401">
        <v>0</v>
      </c>
      <c r="I118" s="401">
        <v>0</v>
      </c>
      <c r="J118" s="401">
        <v>0</v>
      </c>
      <c r="K118" s="401">
        <v>0</v>
      </c>
      <c r="L118" s="402">
        <v>0</v>
      </c>
    </row>
    <row r="119" spans="1:12" ht="18.95" customHeight="1">
      <c r="A119" s="244"/>
      <c r="B119" s="245"/>
      <c r="C119" s="246" t="s">
        <v>408</v>
      </c>
      <c r="D119" s="249" t="s">
        <v>43</v>
      </c>
      <c r="E119" s="400">
        <v>5976.2483599999996</v>
      </c>
      <c r="F119" s="401">
        <v>5976.2483599999996</v>
      </c>
      <c r="G119" s="401">
        <v>0</v>
      </c>
      <c r="H119" s="401">
        <v>0</v>
      </c>
      <c r="I119" s="401">
        <v>0</v>
      </c>
      <c r="J119" s="401">
        <v>0</v>
      </c>
      <c r="K119" s="401">
        <v>0</v>
      </c>
      <c r="L119" s="402">
        <v>0</v>
      </c>
    </row>
    <row r="120" spans="1:12" ht="18.95" customHeight="1">
      <c r="A120" s="248"/>
      <c r="B120" s="246"/>
      <c r="C120" s="246" t="s">
        <v>409</v>
      </c>
      <c r="D120" s="249" t="s">
        <v>44</v>
      </c>
      <c r="E120" s="405">
        <v>0</v>
      </c>
      <c r="F120" s="204">
        <v>0</v>
      </c>
      <c r="G120" s="204">
        <v>0</v>
      </c>
      <c r="H120" s="204">
        <v>0</v>
      </c>
      <c r="I120" s="204">
        <v>0</v>
      </c>
      <c r="J120" s="204">
        <v>0</v>
      </c>
      <c r="K120" s="204">
        <v>0</v>
      </c>
      <c r="L120" s="406">
        <v>0</v>
      </c>
    </row>
    <row r="121" spans="1:12" ht="18.75" customHeight="1">
      <c r="A121" s="250"/>
      <c r="B121" s="251"/>
      <c r="C121" s="251" t="s">
        <v>410</v>
      </c>
      <c r="D121" s="254" t="s">
        <v>45</v>
      </c>
      <c r="E121" s="407">
        <v>0.99999989290941527</v>
      </c>
      <c r="F121" s="408">
        <v>0.99999989290941527</v>
      </c>
      <c r="G121" s="408">
        <v>0</v>
      </c>
      <c r="H121" s="408">
        <v>0</v>
      </c>
      <c r="I121" s="408">
        <v>0</v>
      </c>
      <c r="J121" s="408">
        <v>0</v>
      </c>
      <c r="K121" s="408">
        <v>0</v>
      </c>
      <c r="L121" s="409">
        <v>0</v>
      </c>
    </row>
    <row r="122" spans="1:12" ht="18.95" hidden="1" customHeight="1">
      <c r="A122" s="244" t="s">
        <v>411</v>
      </c>
      <c r="B122" s="245" t="s">
        <v>47</v>
      </c>
      <c r="C122" s="246" t="s">
        <v>412</v>
      </c>
      <c r="D122" s="247" t="s">
        <v>41</v>
      </c>
      <c r="E122" s="399">
        <v>0</v>
      </c>
      <c r="F122" s="343">
        <v>0</v>
      </c>
      <c r="G122" s="343">
        <v>0</v>
      </c>
      <c r="H122" s="343">
        <v>0</v>
      </c>
      <c r="I122" s="343">
        <v>0</v>
      </c>
      <c r="J122" s="343">
        <v>0</v>
      </c>
      <c r="K122" s="343">
        <v>0</v>
      </c>
      <c r="L122" s="344">
        <v>0</v>
      </c>
    </row>
    <row r="123" spans="1:12" ht="18.95" hidden="1" customHeight="1">
      <c r="A123" s="244"/>
      <c r="B123" s="245"/>
      <c r="C123" s="246"/>
      <c r="D123" s="249" t="s">
        <v>42</v>
      </c>
      <c r="E123" s="400">
        <v>0</v>
      </c>
      <c r="F123" s="401">
        <v>0</v>
      </c>
      <c r="G123" s="401">
        <v>0</v>
      </c>
      <c r="H123" s="401">
        <v>0</v>
      </c>
      <c r="I123" s="401">
        <v>0</v>
      </c>
      <c r="J123" s="401">
        <v>0</v>
      </c>
      <c r="K123" s="401">
        <v>0</v>
      </c>
      <c r="L123" s="402">
        <v>0</v>
      </c>
    </row>
    <row r="124" spans="1:12" ht="18.95" hidden="1" customHeight="1">
      <c r="A124" s="244"/>
      <c r="B124" s="245"/>
      <c r="C124" s="246"/>
      <c r="D124" s="249" t="s">
        <v>43</v>
      </c>
      <c r="E124" s="400">
        <v>0</v>
      </c>
      <c r="F124" s="401">
        <v>0</v>
      </c>
      <c r="G124" s="401">
        <v>0</v>
      </c>
      <c r="H124" s="401">
        <v>0</v>
      </c>
      <c r="I124" s="401">
        <v>0</v>
      </c>
      <c r="J124" s="401">
        <v>0</v>
      </c>
      <c r="K124" s="401">
        <v>0</v>
      </c>
      <c r="L124" s="402">
        <v>0</v>
      </c>
    </row>
    <row r="125" spans="1:12" ht="18.95" hidden="1" customHeight="1">
      <c r="A125" s="248"/>
      <c r="B125" s="246"/>
      <c r="C125" s="246"/>
      <c r="D125" s="249" t="s">
        <v>44</v>
      </c>
      <c r="E125" s="405">
        <v>0</v>
      </c>
      <c r="F125" s="204">
        <v>0</v>
      </c>
      <c r="G125" s="204">
        <v>0</v>
      </c>
      <c r="H125" s="204">
        <v>0</v>
      </c>
      <c r="I125" s="204">
        <v>0</v>
      </c>
      <c r="J125" s="204">
        <v>0</v>
      </c>
      <c r="K125" s="204">
        <v>0</v>
      </c>
      <c r="L125" s="406">
        <v>0</v>
      </c>
    </row>
    <row r="126" spans="1:12" ht="18.95" hidden="1" customHeight="1">
      <c r="A126" s="250"/>
      <c r="B126" s="251"/>
      <c r="C126" s="251"/>
      <c r="D126" s="254" t="s">
        <v>45</v>
      </c>
      <c r="E126" s="407">
        <v>0</v>
      </c>
      <c r="F126" s="408">
        <v>0</v>
      </c>
      <c r="G126" s="408">
        <v>0</v>
      </c>
      <c r="H126" s="408">
        <v>0</v>
      </c>
      <c r="I126" s="408">
        <v>0</v>
      </c>
      <c r="J126" s="408">
        <v>0</v>
      </c>
      <c r="K126" s="408">
        <v>0</v>
      </c>
      <c r="L126" s="409">
        <v>0</v>
      </c>
    </row>
    <row r="127" spans="1:12" ht="18.95" customHeight="1">
      <c r="A127" s="244" t="s">
        <v>413</v>
      </c>
      <c r="B127" s="245" t="s">
        <v>47</v>
      </c>
      <c r="C127" s="246" t="s">
        <v>414</v>
      </c>
      <c r="D127" s="247" t="s">
        <v>41</v>
      </c>
      <c r="E127" s="399">
        <v>195322</v>
      </c>
      <c r="F127" s="343">
        <v>63976</v>
      </c>
      <c r="G127" s="1614" t="s">
        <v>47</v>
      </c>
      <c r="H127" s="343">
        <v>28741</v>
      </c>
      <c r="I127" s="343">
        <v>100599</v>
      </c>
      <c r="J127" s="343">
        <v>0</v>
      </c>
      <c r="K127" s="343">
        <v>0</v>
      </c>
      <c r="L127" s="344">
        <v>2006</v>
      </c>
    </row>
    <row r="128" spans="1:12" ht="18.95" customHeight="1">
      <c r="A128" s="248"/>
      <c r="B128" s="246"/>
      <c r="C128" s="246"/>
      <c r="D128" s="249" t="s">
        <v>42</v>
      </c>
      <c r="E128" s="400">
        <v>194016.81541000001</v>
      </c>
      <c r="F128" s="401">
        <v>138877.98801999999</v>
      </c>
      <c r="G128" s="401">
        <v>0</v>
      </c>
      <c r="H128" s="401">
        <v>38.149389999999997</v>
      </c>
      <c r="I128" s="401">
        <v>52481.767999999996</v>
      </c>
      <c r="J128" s="401">
        <v>0</v>
      </c>
      <c r="K128" s="401">
        <v>0</v>
      </c>
      <c r="L128" s="402">
        <v>2618.91</v>
      </c>
    </row>
    <row r="129" spans="1:12" ht="18.95" customHeight="1">
      <c r="A129" s="248"/>
      <c r="B129" s="246"/>
      <c r="C129" s="246"/>
      <c r="D129" s="249" t="s">
        <v>43</v>
      </c>
      <c r="E129" s="400">
        <v>191780.86122999998</v>
      </c>
      <c r="F129" s="401">
        <v>138020.95389999999</v>
      </c>
      <c r="G129" s="401">
        <v>0</v>
      </c>
      <c r="H129" s="401">
        <v>0</v>
      </c>
      <c r="I129" s="401">
        <v>51416.530839999999</v>
      </c>
      <c r="J129" s="401">
        <v>0</v>
      </c>
      <c r="K129" s="401">
        <v>0</v>
      </c>
      <c r="L129" s="402">
        <v>2343.3764899999996</v>
      </c>
    </row>
    <row r="130" spans="1:12" ht="18.95" customHeight="1">
      <c r="A130" s="248"/>
      <c r="B130" s="246"/>
      <c r="C130" s="246"/>
      <c r="D130" s="249" t="s">
        <v>44</v>
      </c>
      <c r="E130" s="405">
        <v>0.98187025132857531</v>
      </c>
      <c r="F130" s="204">
        <v>2.1573864245967238</v>
      </c>
      <c r="G130" s="204">
        <v>0</v>
      </c>
      <c r="H130" s="204">
        <v>0</v>
      </c>
      <c r="I130" s="204">
        <v>0.51110379665801842</v>
      </c>
      <c r="J130" s="204">
        <v>0</v>
      </c>
      <c r="K130" s="204">
        <v>0</v>
      </c>
      <c r="L130" s="406">
        <v>1.1681836939182451</v>
      </c>
    </row>
    <row r="131" spans="1:12" ht="18.95" customHeight="1">
      <c r="A131" s="250"/>
      <c r="B131" s="251"/>
      <c r="C131" s="251"/>
      <c r="D131" s="252" t="s">
        <v>45</v>
      </c>
      <c r="E131" s="407">
        <v>0.98847546190635605</v>
      </c>
      <c r="F131" s="408">
        <v>0.99382886998711006</v>
      </c>
      <c r="G131" s="408">
        <v>0</v>
      </c>
      <c r="H131" s="408">
        <v>0</v>
      </c>
      <c r="I131" s="408">
        <v>0.97970271961874456</v>
      </c>
      <c r="J131" s="408">
        <v>0</v>
      </c>
      <c r="K131" s="408">
        <v>0</v>
      </c>
      <c r="L131" s="409">
        <v>0.89479076791489576</v>
      </c>
    </row>
    <row r="132" spans="1:12" ht="18.95" customHeight="1">
      <c r="A132" s="261" t="s">
        <v>415</v>
      </c>
      <c r="B132" s="257" t="s">
        <v>47</v>
      </c>
      <c r="C132" s="262" t="s">
        <v>115</v>
      </c>
      <c r="D132" s="259" t="s">
        <v>41</v>
      </c>
      <c r="E132" s="399">
        <v>190822</v>
      </c>
      <c r="F132" s="343">
        <v>82</v>
      </c>
      <c r="G132" s="343">
        <v>6109</v>
      </c>
      <c r="H132" s="343">
        <v>183846</v>
      </c>
      <c r="I132" s="343">
        <v>785</v>
      </c>
      <c r="J132" s="343">
        <v>0</v>
      </c>
      <c r="K132" s="343">
        <v>0</v>
      </c>
      <c r="L132" s="344">
        <v>0</v>
      </c>
    </row>
    <row r="133" spans="1:12" ht="18.95" customHeight="1">
      <c r="A133" s="244"/>
      <c r="B133" s="246"/>
      <c r="C133" s="246"/>
      <c r="D133" s="249" t="s">
        <v>42</v>
      </c>
      <c r="E133" s="400">
        <v>2060645.4139500002</v>
      </c>
      <c r="F133" s="401">
        <v>1824488.1907500001</v>
      </c>
      <c r="G133" s="401">
        <v>6124.3123499999992</v>
      </c>
      <c r="H133" s="401">
        <v>186310.67188000001</v>
      </c>
      <c r="I133" s="401">
        <v>43722.238970000006</v>
      </c>
      <c r="J133" s="401">
        <v>0</v>
      </c>
      <c r="K133" s="401">
        <v>0</v>
      </c>
      <c r="L133" s="402">
        <v>0</v>
      </c>
    </row>
    <row r="134" spans="1:12" ht="18.95" customHeight="1">
      <c r="A134" s="244"/>
      <c r="B134" s="246"/>
      <c r="C134" s="246"/>
      <c r="D134" s="249" t="s">
        <v>43</v>
      </c>
      <c r="E134" s="400">
        <v>2035372.0372900011</v>
      </c>
      <c r="F134" s="401">
        <v>1803000.5357100009</v>
      </c>
      <c r="G134" s="401">
        <v>6083.2311</v>
      </c>
      <c r="H134" s="401">
        <v>184414.89301999999</v>
      </c>
      <c r="I134" s="401">
        <v>41873.377460000003</v>
      </c>
      <c r="J134" s="401">
        <v>0</v>
      </c>
      <c r="K134" s="401">
        <v>0</v>
      </c>
      <c r="L134" s="402">
        <v>0</v>
      </c>
    </row>
    <row r="135" spans="1:12" ht="18.95" customHeight="1">
      <c r="A135" s="244"/>
      <c r="B135" s="246"/>
      <c r="C135" s="246"/>
      <c r="D135" s="249" t="s">
        <v>44</v>
      </c>
      <c r="E135" s="1317" t="s">
        <v>945</v>
      </c>
      <c r="F135" s="460" t="s">
        <v>945</v>
      </c>
      <c r="G135" s="204">
        <v>0.99578181371746599</v>
      </c>
      <c r="H135" s="204">
        <v>1.0030943997693722</v>
      </c>
      <c r="I135" s="460" t="s">
        <v>945</v>
      </c>
      <c r="J135" s="204">
        <v>0</v>
      </c>
      <c r="K135" s="204">
        <v>0</v>
      </c>
      <c r="L135" s="406">
        <v>0</v>
      </c>
    </row>
    <row r="136" spans="1:12" ht="18.95" customHeight="1">
      <c r="A136" s="263"/>
      <c r="B136" s="251"/>
      <c r="C136" s="251"/>
      <c r="D136" s="252" t="s">
        <v>45</v>
      </c>
      <c r="E136" s="407">
        <v>0.98773521320606383</v>
      </c>
      <c r="F136" s="408">
        <v>0.98822263956054102</v>
      </c>
      <c r="G136" s="408">
        <v>0.99329210405148605</v>
      </c>
      <c r="H136" s="408">
        <v>0.98982463623328532</v>
      </c>
      <c r="I136" s="408">
        <v>0.9577134759437046</v>
      </c>
      <c r="J136" s="408">
        <v>0</v>
      </c>
      <c r="K136" s="408">
        <v>0</v>
      </c>
      <c r="L136" s="409">
        <v>0</v>
      </c>
    </row>
    <row r="137" spans="1:12" ht="18.95" hidden="1" customHeight="1">
      <c r="A137" s="244" t="s">
        <v>416</v>
      </c>
      <c r="B137" s="245" t="s">
        <v>47</v>
      </c>
      <c r="C137" s="246" t="s">
        <v>130</v>
      </c>
      <c r="D137" s="247" t="s">
        <v>41</v>
      </c>
      <c r="E137" s="399">
        <v>0</v>
      </c>
      <c r="F137" s="343">
        <v>0</v>
      </c>
      <c r="G137" s="343">
        <v>0</v>
      </c>
      <c r="H137" s="343">
        <v>0</v>
      </c>
      <c r="I137" s="343">
        <v>0</v>
      </c>
      <c r="J137" s="343">
        <v>0</v>
      </c>
      <c r="K137" s="343">
        <v>0</v>
      </c>
      <c r="L137" s="344">
        <v>0</v>
      </c>
    </row>
    <row r="138" spans="1:12" ht="18.95" hidden="1" customHeight="1">
      <c r="A138" s="244"/>
      <c r="B138" s="245"/>
      <c r="C138" s="246"/>
      <c r="D138" s="249" t="s">
        <v>42</v>
      </c>
      <c r="E138" s="400">
        <v>0</v>
      </c>
      <c r="F138" s="401">
        <v>0</v>
      </c>
      <c r="G138" s="401">
        <v>0</v>
      </c>
      <c r="H138" s="401">
        <v>0</v>
      </c>
      <c r="I138" s="401">
        <v>0</v>
      </c>
      <c r="J138" s="401">
        <v>0</v>
      </c>
      <c r="K138" s="401">
        <v>0</v>
      </c>
      <c r="L138" s="402">
        <v>0</v>
      </c>
    </row>
    <row r="139" spans="1:12" ht="18.95" hidden="1" customHeight="1">
      <c r="A139" s="244"/>
      <c r="B139" s="245"/>
      <c r="C139" s="246"/>
      <c r="D139" s="249" t="s">
        <v>43</v>
      </c>
      <c r="E139" s="400">
        <v>0</v>
      </c>
      <c r="F139" s="401">
        <v>0</v>
      </c>
      <c r="G139" s="401">
        <v>0</v>
      </c>
      <c r="H139" s="401">
        <v>0</v>
      </c>
      <c r="I139" s="401">
        <v>0</v>
      </c>
      <c r="J139" s="401">
        <v>0</v>
      </c>
      <c r="K139" s="401">
        <v>0</v>
      </c>
      <c r="L139" s="402">
        <v>0</v>
      </c>
    </row>
    <row r="140" spans="1:12" ht="18.95" hidden="1" customHeight="1">
      <c r="A140" s="248"/>
      <c r="B140" s="246"/>
      <c r="C140" s="246"/>
      <c r="D140" s="249" t="s">
        <v>44</v>
      </c>
      <c r="E140" s="405">
        <v>0</v>
      </c>
      <c r="F140" s="204">
        <v>0</v>
      </c>
      <c r="G140" s="204">
        <v>0</v>
      </c>
      <c r="H140" s="204">
        <v>0</v>
      </c>
      <c r="I140" s="204">
        <v>0</v>
      </c>
      <c r="J140" s="204">
        <v>0</v>
      </c>
      <c r="K140" s="204">
        <v>0</v>
      </c>
      <c r="L140" s="406">
        <v>0</v>
      </c>
    </row>
    <row r="141" spans="1:12" ht="18.95" hidden="1" customHeight="1">
      <c r="A141" s="250"/>
      <c r="B141" s="251"/>
      <c r="C141" s="251"/>
      <c r="D141" s="255" t="s">
        <v>45</v>
      </c>
      <c r="E141" s="407">
        <v>0</v>
      </c>
      <c r="F141" s="408">
        <v>0</v>
      </c>
      <c r="G141" s="408">
        <v>0</v>
      </c>
      <c r="H141" s="408">
        <v>0</v>
      </c>
      <c r="I141" s="408">
        <v>0</v>
      </c>
      <c r="J141" s="408">
        <v>0</v>
      </c>
      <c r="K141" s="408">
        <v>0</v>
      </c>
      <c r="L141" s="409">
        <v>0</v>
      </c>
    </row>
    <row r="142" spans="1:12" ht="18.95" customHeight="1">
      <c r="A142" s="244" t="s">
        <v>417</v>
      </c>
      <c r="B142" s="245" t="s">
        <v>47</v>
      </c>
      <c r="C142" s="246" t="s">
        <v>418</v>
      </c>
      <c r="D142" s="260" t="s">
        <v>41</v>
      </c>
      <c r="E142" s="399">
        <v>3668260</v>
      </c>
      <c r="F142" s="343">
        <v>2655517</v>
      </c>
      <c r="G142" s="343">
        <v>9689</v>
      </c>
      <c r="H142" s="343">
        <v>992775</v>
      </c>
      <c r="I142" s="343">
        <v>9927</v>
      </c>
      <c r="J142" s="343">
        <v>0</v>
      </c>
      <c r="K142" s="343">
        <v>0</v>
      </c>
      <c r="L142" s="344">
        <v>352</v>
      </c>
    </row>
    <row r="143" spans="1:12" ht="18.95" customHeight="1">
      <c r="A143" s="244"/>
      <c r="B143" s="245"/>
      <c r="C143" s="246"/>
      <c r="D143" s="249" t="s">
        <v>42</v>
      </c>
      <c r="E143" s="400">
        <v>3936505.0454000002</v>
      </c>
      <c r="F143" s="401">
        <v>2716415.7876400002</v>
      </c>
      <c r="G143" s="401">
        <v>11726.885170000003</v>
      </c>
      <c r="H143" s="401">
        <v>1068937.21184</v>
      </c>
      <c r="I143" s="401">
        <v>138839.70975000001</v>
      </c>
      <c r="J143" s="401">
        <v>0</v>
      </c>
      <c r="K143" s="401">
        <v>0</v>
      </c>
      <c r="L143" s="402">
        <v>585.45100000000002</v>
      </c>
    </row>
    <row r="144" spans="1:12" ht="18.95" customHeight="1">
      <c r="A144" s="244"/>
      <c r="B144" s="245"/>
      <c r="C144" s="246"/>
      <c r="D144" s="249" t="s">
        <v>43</v>
      </c>
      <c r="E144" s="400">
        <v>3900615.8178599989</v>
      </c>
      <c r="F144" s="401">
        <v>2691333.8950699987</v>
      </c>
      <c r="G144" s="401">
        <v>11560.403109999999</v>
      </c>
      <c r="H144" s="401">
        <v>1064313.9879400004</v>
      </c>
      <c r="I144" s="401">
        <v>132830.81276000003</v>
      </c>
      <c r="J144" s="401">
        <v>0</v>
      </c>
      <c r="K144" s="401">
        <v>0</v>
      </c>
      <c r="L144" s="402">
        <v>576.71897999999999</v>
      </c>
    </row>
    <row r="145" spans="1:12" ht="18.95" customHeight="1">
      <c r="A145" s="244"/>
      <c r="B145" s="246"/>
      <c r="C145" s="246"/>
      <c r="D145" s="249" t="s">
        <v>44</v>
      </c>
      <c r="E145" s="405">
        <v>1.0633422434233122</v>
      </c>
      <c r="F145" s="204">
        <v>1.0134877295343989</v>
      </c>
      <c r="G145" s="204">
        <v>1.1931471885643512</v>
      </c>
      <c r="H145" s="204">
        <v>1.0720596186849995</v>
      </c>
      <c r="I145" s="1311" t="s">
        <v>945</v>
      </c>
      <c r="J145" s="204">
        <v>0</v>
      </c>
      <c r="K145" s="204">
        <v>0</v>
      </c>
      <c r="L145" s="406">
        <v>1.6384061931818181</v>
      </c>
    </row>
    <row r="146" spans="1:12" ht="18.95" customHeight="1">
      <c r="A146" s="250"/>
      <c r="B146" s="251"/>
      <c r="C146" s="251"/>
      <c r="D146" s="252" t="s">
        <v>45</v>
      </c>
      <c r="E146" s="407">
        <v>0.99088297179196061</v>
      </c>
      <c r="F146" s="408">
        <v>0.99076654881622794</v>
      </c>
      <c r="G146" s="408">
        <v>0.98580338618596675</v>
      </c>
      <c r="H146" s="408">
        <v>0.99567493408519148</v>
      </c>
      <c r="I146" s="408">
        <v>0.95672061688388843</v>
      </c>
      <c r="J146" s="408">
        <v>0</v>
      </c>
      <c r="K146" s="408">
        <v>0</v>
      </c>
      <c r="L146" s="409">
        <v>0.9850849686822637</v>
      </c>
    </row>
    <row r="147" spans="1:12" ht="18.95" customHeight="1">
      <c r="A147" s="244" t="s">
        <v>419</v>
      </c>
      <c r="B147" s="245" t="s">
        <v>47</v>
      </c>
      <c r="C147" s="246" t="s">
        <v>420</v>
      </c>
      <c r="D147" s="259" t="s">
        <v>41</v>
      </c>
      <c r="E147" s="399">
        <v>3752154</v>
      </c>
      <c r="F147" s="343">
        <v>3751489</v>
      </c>
      <c r="G147" s="343">
        <v>12</v>
      </c>
      <c r="H147" s="343">
        <v>20</v>
      </c>
      <c r="I147" s="343">
        <v>633</v>
      </c>
      <c r="J147" s="343">
        <v>0</v>
      </c>
      <c r="K147" s="343">
        <v>0</v>
      </c>
      <c r="L147" s="344">
        <v>0</v>
      </c>
    </row>
    <row r="148" spans="1:12" ht="18.95" customHeight="1">
      <c r="A148" s="244"/>
      <c r="B148" s="245"/>
      <c r="C148" s="246"/>
      <c r="D148" s="249" t="s">
        <v>42</v>
      </c>
      <c r="E148" s="400">
        <v>4632726.2557399999</v>
      </c>
      <c r="F148" s="401">
        <v>4565540.0927400002</v>
      </c>
      <c r="G148" s="401">
        <v>12</v>
      </c>
      <c r="H148" s="401">
        <v>585.25900000000001</v>
      </c>
      <c r="I148" s="401">
        <v>64356.34</v>
      </c>
      <c r="J148" s="401">
        <v>0</v>
      </c>
      <c r="K148" s="401">
        <v>0</v>
      </c>
      <c r="L148" s="402">
        <v>2232.5639999999999</v>
      </c>
    </row>
    <row r="149" spans="1:12" ht="18.95" customHeight="1">
      <c r="A149" s="244"/>
      <c r="B149" s="245"/>
      <c r="C149" s="246"/>
      <c r="D149" s="249" t="s">
        <v>43</v>
      </c>
      <c r="E149" s="400">
        <v>4477374.2382500004</v>
      </c>
      <c r="F149" s="401">
        <v>4424372.2641400006</v>
      </c>
      <c r="G149" s="401">
        <v>12</v>
      </c>
      <c r="H149" s="401">
        <v>507.28780999999998</v>
      </c>
      <c r="I149" s="401">
        <v>50308.703980000006</v>
      </c>
      <c r="J149" s="401">
        <v>0</v>
      </c>
      <c r="K149" s="401">
        <v>0</v>
      </c>
      <c r="L149" s="402">
        <v>2173.9823199999996</v>
      </c>
    </row>
    <row r="150" spans="1:12" ht="18.95" customHeight="1">
      <c r="A150" s="244"/>
      <c r="B150" s="246"/>
      <c r="C150" s="246"/>
      <c r="D150" s="249" t="s">
        <v>44</v>
      </c>
      <c r="E150" s="405">
        <v>1.1932810429022904</v>
      </c>
      <c r="F150" s="204">
        <v>1.1793643175123265</v>
      </c>
      <c r="G150" s="204">
        <v>1</v>
      </c>
      <c r="H150" s="460" t="s">
        <v>945</v>
      </c>
      <c r="I150" s="460" t="s">
        <v>945</v>
      </c>
      <c r="J150" s="204">
        <v>0</v>
      </c>
      <c r="K150" s="204">
        <v>0</v>
      </c>
      <c r="L150" s="406">
        <v>0</v>
      </c>
    </row>
    <row r="151" spans="1:12" ht="18.95" customHeight="1">
      <c r="A151" s="250"/>
      <c r="B151" s="251"/>
      <c r="C151" s="251"/>
      <c r="D151" s="252" t="s">
        <v>45</v>
      </c>
      <c r="E151" s="407">
        <v>0.96646639388685729</v>
      </c>
      <c r="F151" s="408">
        <v>0.96907970892108009</v>
      </c>
      <c r="G151" s="408">
        <v>1</v>
      </c>
      <c r="H151" s="408">
        <v>0.86677489795116347</v>
      </c>
      <c r="I151" s="408">
        <v>0.78172102360078288</v>
      </c>
      <c r="J151" s="408">
        <v>0</v>
      </c>
      <c r="K151" s="408">
        <v>0</v>
      </c>
      <c r="L151" s="409">
        <v>0.97376035804572669</v>
      </c>
    </row>
    <row r="152" spans="1:12" ht="18.75" customHeight="1">
      <c r="A152" s="244" t="s">
        <v>421</v>
      </c>
      <c r="B152" s="245" t="s">
        <v>47</v>
      </c>
      <c r="C152" s="246" t="s">
        <v>422</v>
      </c>
      <c r="D152" s="249" t="s">
        <v>41</v>
      </c>
      <c r="E152" s="400">
        <v>91895</v>
      </c>
      <c r="F152" s="343">
        <v>78656</v>
      </c>
      <c r="G152" s="343">
        <v>518</v>
      </c>
      <c r="H152" s="343">
        <v>12721</v>
      </c>
      <c r="I152" s="343"/>
      <c r="J152" s="343">
        <v>0</v>
      </c>
      <c r="K152" s="343">
        <v>0</v>
      </c>
      <c r="L152" s="344"/>
    </row>
    <row r="153" spans="1:12" ht="18.95" customHeight="1">
      <c r="A153" s="244"/>
      <c r="B153" s="245"/>
      <c r="C153" s="246" t="s">
        <v>423</v>
      </c>
      <c r="D153" s="249" t="s">
        <v>42</v>
      </c>
      <c r="E153" s="400">
        <v>179841.40861000004</v>
      </c>
      <c r="F153" s="401">
        <v>161906.25591000004</v>
      </c>
      <c r="G153" s="401">
        <v>532.25695999999994</v>
      </c>
      <c r="H153" s="401">
        <v>13896.79074</v>
      </c>
      <c r="I153" s="401">
        <v>3506.105</v>
      </c>
      <c r="J153" s="401">
        <v>0</v>
      </c>
      <c r="K153" s="401">
        <v>0</v>
      </c>
      <c r="L153" s="402">
        <v>0</v>
      </c>
    </row>
    <row r="154" spans="1:12" ht="18.95" customHeight="1">
      <c r="A154" s="244"/>
      <c r="B154" s="245"/>
      <c r="C154" s="246"/>
      <c r="D154" s="249" t="s">
        <v>43</v>
      </c>
      <c r="E154" s="400">
        <v>169035.19050000003</v>
      </c>
      <c r="F154" s="401">
        <v>153357.05138000002</v>
      </c>
      <c r="G154" s="401">
        <v>527.71408999999994</v>
      </c>
      <c r="H154" s="401">
        <v>12940.075950000013</v>
      </c>
      <c r="I154" s="401">
        <v>2210.34908</v>
      </c>
      <c r="J154" s="401">
        <v>0</v>
      </c>
      <c r="K154" s="401">
        <v>0</v>
      </c>
      <c r="L154" s="402">
        <v>0</v>
      </c>
    </row>
    <row r="155" spans="1:12" ht="18.95" customHeight="1">
      <c r="A155" s="244"/>
      <c r="B155" s="246"/>
      <c r="C155" s="246"/>
      <c r="D155" s="249" t="s">
        <v>44</v>
      </c>
      <c r="E155" s="405">
        <v>1.8394383862016435</v>
      </c>
      <c r="F155" s="204">
        <v>1.9497184115642801</v>
      </c>
      <c r="G155" s="204">
        <v>1.0187530694980693</v>
      </c>
      <c r="H155" s="204">
        <v>1.017221598144801</v>
      </c>
      <c r="I155" s="204">
        <v>0</v>
      </c>
      <c r="J155" s="204">
        <v>0</v>
      </c>
      <c r="K155" s="204">
        <v>0</v>
      </c>
      <c r="L155" s="406">
        <v>0</v>
      </c>
    </row>
    <row r="156" spans="1:12" ht="18.95" customHeight="1">
      <c r="A156" s="250"/>
      <c r="B156" s="251"/>
      <c r="C156" s="251"/>
      <c r="D156" s="254" t="s">
        <v>45</v>
      </c>
      <c r="E156" s="407">
        <v>0.93991251406713494</v>
      </c>
      <c r="F156" s="408">
        <v>0.94719657692070702</v>
      </c>
      <c r="G156" s="408">
        <v>0.99146489319745112</v>
      </c>
      <c r="H156" s="408">
        <v>0.93115570293174121</v>
      </c>
      <c r="I156" s="408">
        <v>0.63042866086440652</v>
      </c>
      <c r="J156" s="408">
        <v>0</v>
      </c>
      <c r="K156" s="408">
        <v>0</v>
      </c>
      <c r="L156" s="409">
        <v>0</v>
      </c>
    </row>
    <row r="157" spans="1:12" ht="18.95" customHeight="1">
      <c r="A157" s="244" t="s">
        <v>424</v>
      </c>
      <c r="B157" s="245" t="s">
        <v>47</v>
      </c>
      <c r="C157" s="246" t="s">
        <v>425</v>
      </c>
      <c r="D157" s="247" t="s">
        <v>41</v>
      </c>
      <c r="E157" s="399">
        <v>27808</v>
      </c>
      <c r="F157" s="343">
        <v>16895</v>
      </c>
      <c r="G157" s="1614" t="s">
        <v>47</v>
      </c>
      <c r="H157" s="343">
        <v>10913</v>
      </c>
      <c r="I157" s="343">
        <v>0</v>
      </c>
      <c r="J157" s="343">
        <v>0</v>
      </c>
      <c r="K157" s="343">
        <v>0</v>
      </c>
      <c r="L157" s="344">
        <v>0</v>
      </c>
    </row>
    <row r="158" spans="1:12" ht="18.95" customHeight="1">
      <c r="A158" s="244"/>
      <c r="B158" s="245"/>
      <c r="C158" s="246" t="s">
        <v>426</v>
      </c>
      <c r="D158" s="249" t="s">
        <v>42</v>
      </c>
      <c r="E158" s="400">
        <v>342746.35800000001</v>
      </c>
      <c r="F158" s="401">
        <v>321994.09999999998</v>
      </c>
      <c r="G158" s="401">
        <v>9596.0519999999997</v>
      </c>
      <c r="H158" s="401">
        <v>10375.055</v>
      </c>
      <c r="I158" s="401">
        <v>781.15099999999995</v>
      </c>
      <c r="J158" s="401">
        <v>0</v>
      </c>
      <c r="K158" s="401">
        <v>0</v>
      </c>
      <c r="L158" s="402">
        <v>0</v>
      </c>
    </row>
    <row r="159" spans="1:12" ht="18.95" customHeight="1">
      <c r="A159" s="244"/>
      <c r="B159" s="245"/>
      <c r="C159" s="246"/>
      <c r="D159" s="249" t="s">
        <v>43</v>
      </c>
      <c r="E159" s="400">
        <v>294097.80306999997</v>
      </c>
      <c r="F159" s="401">
        <v>273982.02179999993</v>
      </c>
      <c r="G159" s="401">
        <v>9593.9879999999994</v>
      </c>
      <c r="H159" s="401">
        <v>10147.971320000001</v>
      </c>
      <c r="I159" s="401">
        <v>373.82195000000002</v>
      </c>
      <c r="J159" s="401">
        <v>0</v>
      </c>
      <c r="K159" s="401">
        <v>0</v>
      </c>
      <c r="L159" s="402">
        <v>0</v>
      </c>
    </row>
    <row r="160" spans="1:12" ht="18.95" customHeight="1">
      <c r="A160" s="244"/>
      <c r="B160" s="246"/>
      <c r="C160" s="246"/>
      <c r="D160" s="249" t="s">
        <v>44</v>
      </c>
      <c r="E160" s="534" t="s">
        <v>945</v>
      </c>
      <c r="F160" s="460" t="s">
        <v>945</v>
      </c>
      <c r="G160" s="204">
        <v>0</v>
      </c>
      <c r="H160" s="204">
        <v>0.92989749106570152</v>
      </c>
      <c r="I160" s="204">
        <v>0</v>
      </c>
      <c r="J160" s="204">
        <v>0</v>
      </c>
      <c r="K160" s="204">
        <v>0</v>
      </c>
      <c r="L160" s="406">
        <v>0</v>
      </c>
    </row>
    <row r="161" spans="1:12" ht="18.95" customHeight="1">
      <c r="A161" s="250"/>
      <c r="B161" s="251"/>
      <c r="C161" s="251"/>
      <c r="D161" s="254" t="s">
        <v>45</v>
      </c>
      <c r="E161" s="407">
        <v>0.85806251826022306</v>
      </c>
      <c r="F161" s="408">
        <v>0.85089143496728648</v>
      </c>
      <c r="G161" s="408">
        <v>0.99978491154487281</v>
      </c>
      <c r="H161" s="408">
        <v>0.97811253241549079</v>
      </c>
      <c r="I161" s="408">
        <v>0.47855273820298511</v>
      </c>
      <c r="J161" s="408">
        <v>0</v>
      </c>
      <c r="K161" s="408">
        <v>0</v>
      </c>
      <c r="L161" s="409">
        <v>0</v>
      </c>
    </row>
    <row r="162" spans="1:12" ht="18.95" customHeight="1">
      <c r="A162" s="244" t="s">
        <v>441</v>
      </c>
      <c r="B162" s="245" t="s">
        <v>47</v>
      </c>
      <c r="C162" s="246" t="s">
        <v>180</v>
      </c>
      <c r="D162" s="249" t="s">
        <v>41</v>
      </c>
      <c r="E162" s="399">
        <v>35350761</v>
      </c>
      <c r="F162" s="343">
        <v>35316161</v>
      </c>
      <c r="G162" s="343">
        <v>21</v>
      </c>
      <c r="H162" s="343">
        <v>34579</v>
      </c>
      <c r="I162" s="343">
        <v>0</v>
      </c>
      <c r="J162" s="343">
        <v>0</v>
      </c>
      <c r="K162" s="343">
        <v>0</v>
      </c>
      <c r="L162" s="344">
        <v>0</v>
      </c>
    </row>
    <row r="163" spans="1:12" ht="18.95" customHeight="1">
      <c r="A163" s="244"/>
      <c r="B163" s="245"/>
      <c r="C163" s="246"/>
      <c r="D163" s="249" t="s">
        <v>42</v>
      </c>
      <c r="E163" s="400">
        <v>37400771.069449998</v>
      </c>
      <c r="F163" s="401">
        <v>37209758.312100001</v>
      </c>
      <c r="G163" s="401">
        <v>76.413409999999999</v>
      </c>
      <c r="H163" s="401">
        <v>40174.897540000005</v>
      </c>
      <c r="I163" s="401">
        <v>150698.69039999999</v>
      </c>
      <c r="J163" s="401">
        <v>0</v>
      </c>
      <c r="K163" s="401">
        <v>0</v>
      </c>
      <c r="L163" s="402">
        <v>62.756</v>
      </c>
    </row>
    <row r="164" spans="1:12" ht="18.95" customHeight="1">
      <c r="A164" s="244"/>
      <c r="B164" s="245"/>
      <c r="C164" s="246"/>
      <c r="D164" s="249" t="s">
        <v>43</v>
      </c>
      <c r="E164" s="400">
        <v>36701608.016759984</v>
      </c>
      <c r="F164" s="401">
        <v>36561945.120609984</v>
      </c>
      <c r="G164" s="401">
        <v>69.291939999999997</v>
      </c>
      <c r="H164" s="401">
        <v>38737.140250000026</v>
      </c>
      <c r="I164" s="401">
        <v>100793.70843000001</v>
      </c>
      <c r="J164" s="401">
        <v>0</v>
      </c>
      <c r="K164" s="401">
        <v>0</v>
      </c>
      <c r="L164" s="402">
        <v>62.75553</v>
      </c>
    </row>
    <row r="165" spans="1:12" ht="18.95" customHeight="1">
      <c r="A165" s="248"/>
      <c r="B165" s="246"/>
      <c r="C165" s="246"/>
      <c r="D165" s="249" t="s">
        <v>44</v>
      </c>
      <c r="E165" s="405">
        <v>1.0382126714828002</v>
      </c>
      <c r="F165" s="204">
        <v>1.0352751852221418</v>
      </c>
      <c r="G165" s="204">
        <v>3.2996161904761903</v>
      </c>
      <c r="H165" s="204">
        <v>1.1202504482489379</v>
      </c>
      <c r="I165" s="204">
        <v>0</v>
      </c>
      <c r="J165" s="204">
        <v>0</v>
      </c>
      <c r="K165" s="204">
        <v>0</v>
      </c>
      <c r="L165" s="406">
        <v>0</v>
      </c>
    </row>
    <row r="166" spans="1:12" ht="18.75" customHeight="1">
      <c r="A166" s="250"/>
      <c r="B166" s="251"/>
      <c r="C166" s="251"/>
      <c r="D166" s="255" t="s">
        <v>45</v>
      </c>
      <c r="E166" s="407">
        <v>0.98130618613739995</v>
      </c>
      <c r="F166" s="408">
        <v>0.98259023382908239</v>
      </c>
      <c r="G166" s="408">
        <v>0.90680340008383342</v>
      </c>
      <c r="H166" s="408">
        <v>0.96421254619085262</v>
      </c>
      <c r="I166" s="408">
        <v>0.66884263003522437</v>
      </c>
      <c r="J166" s="408">
        <v>0</v>
      </c>
      <c r="K166" s="408">
        <v>0</v>
      </c>
      <c r="L166" s="409">
        <v>0.99999251067627004</v>
      </c>
    </row>
    <row r="167" spans="1:12" ht="18.95" customHeight="1">
      <c r="A167" s="261" t="s">
        <v>427</v>
      </c>
      <c r="B167" s="257" t="s">
        <v>47</v>
      </c>
      <c r="C167" s="262" t="s">
        <v>428</v>
      </c>
      <c r="D167" s="259" t="s">
        <v>41</v>
      </c>
      <c r="E167" s="399">
        <v>164242</v>
      </c>
      <c r="F167" s="343">
        <v>3508</v>
      </c>
      <c r="G167" s="343">
        <v>390</v>
      </c>
      <c r="H167" s="343">
        <v>156700</v>
      </c>
      <c r="I167" s="343">
        <v>3643</v>
      </c>
      <c r="J167" s="343">
        <v>0</v>
      </c>
      <c r="K167" s="343">
        <v>0</v>
      </c>
      <c r="L167" s="344">
        <v>1</v>
      </c>
    </row>
    <row r="168" spans="1:12" ht="18.95" customHeight="1">
      <c r="A168" s="244"/>
      <c r="B168" s="245"/>
      <c r="C168" s="246" t="s">
        <v>429</v>
      </c>
      <c r="D168" s="249" t="s">
        <v>42</v>
      </c>
      <c r="E168" s="400">
        <v>222836.13157</v>
      </c>
      <c r="F168" s="401">
        <v>6690.5749999999998</v>
      </c>
      <c r="G168" s="401">
        <v>533.22881000000007</v>
      </c>
      <c r="H168" s="401">
        <v>178875.07793999999</v>
      </c>
      <c r="I168" s="401">
        <v>36736.24981999999</v>
      </c>
      <c r="J168" s="401">
        <v>0</v>
      </c>
      <c r="K168" s="401">
        <v>0</v>
      </c>
      <c r="L168" s="402">
        <v>1</v>
      </c>
    </row>
    <row r="169" spans="1:12" ht="18.95" customHeight="1">
      <c r="A169" s="244"/>
      <c r="B169" s="245"/>
      <c r="C169" s="246"/>
      <c r="D169" s="249" t="s">
        <v>43</v>
      </c>
      <c r="E169" s="400">
        <v>218606.95212000006</v>
      </c>
      <c r="F169" s="401">
        <v>6455.95676</v>
      </c>
      <c r="G169" s="401">
        <v>530.86701000000005</v>
      </c>
      <c r="H169" s="401">
        <v>178368.45369000008</v>
      </c>
      <c r="I169" s="401">
        <v>33251.149659999995</v>
      </c>
      <c r="J169" s="401">
        <v>0</v>
      </c>
      <c r="K169" s="401">
        <v>0</v>
      </c>
      <c r="L169" s="402">
        <v>0.52500000000000002</v>
      </c>
    </row>
    <row r="170" spans="1:12" ht="18.95" customHeight="1">
      <c r="A170" s="244"/>
      <c r="B170" s="246"/>
      <c r="C170" s="246"/>
      <c r="D170" s="249" t="s">
        <v>44</v>
      </c>
      <c r="E170" s="405">
        <v>1.3310051760207502</v>
      </c>
      <c r="F170" s="204">
        <v>1.8403525541619157</v>
      </c>
      <c r="G170" s="204">
        <v>1.3611974615384617</v>
      </c>
      <c r="H170" s="204">
        <v>1.1382798576260376</v>
      </c>
      <c r="I170" s="204">
        <v>9.1274086357397728</v>
      </c>
      <c r="J170" s="204">
        <v>0</v>
      </c>
      <c r="K170" s="204">
        <v>0</v>
      </c>
      <c r="L170" s="406">
        <v>0.52500000000000002</v>
      </c>
    </row>
    <row r="171" spans="1:12" ht="18.95" customHeight="1">
      <c r="A171" s="250"/>
      <c r="B171" s="251"/>
      <c r="C171" s="251"/>
      <c r="D171" s="254" t="s">
        <v>45</v>
      </c>
      <c r="E171" s="407">
        <v>0.98102112336898373</v>
      </c>
      <c r="F171" s="408">
        <v>0.96493302294645833</v>
      </c>
      <c r="G171" s="408">
        <v>0.99557075695141073</v>
      </c>
      <c r="H171" s="408">
        <v>0.99716772031165879</v>
      </c>
      <c r="I171" s="408">
        <v>0.90513184723328421</v>
      </c>
      <c r="J171" s="408">
        <v>0</v>
      </c>
      <c r="K171" s="408">
        <v>0</v>
      </c>
      <c r="L171" s="409">
        <v>0.52500000000000002</v>
      </c>
    </row>
    <row r="172" spans="1:12" ht="18.95" customHeight="1">
      <c r="A172" s="244" t="s">
        <v>430</v>
      </c>
      <c r="B172" s="245" t="s">
        <v>47</v>
      </c>
      <c r="C172" s="246" t="s">
        <v>431</v>
      </c>
      <c r="D172" s="249" t="s">
        <v>41</v>
      </c>
      <c r="E172" s="399">
        <v>120917</v>
      </c>
      <c r="F172" s="343">
        <v>48468</v>
      </c>
      <c r="G172" s="343">
        <v>133</v>
      </c>
      <c r="H172" s="343">
        <v>70451</v>
      </c>
      <c r="I172" s="343">
        <v>1865</v>
      </c>
      <c r="J172" s="343">
        <v>0</v>
      </c>
      <c r="K172" s="343">
        <v>0</v>
      </c>
      <c r="L172" s="344">
        <v>0</v>
      </c>
    </row>
    <row r="173" spans="1:12" ht="18.95" customHeight="1">
      <c r="A173" s="244"/>
      <c r="B173" s="245"/>
      <c r="C173" s="246" t="s">
        <v>432</v>
      </c>
      <c r="D173" s="249" t="s">
        <v>42</v>
      </c>
      <c r="E173" s="400">
        <v>138622.40248000002</v>
      </c>
      <c r="F173" s="401">
        <v>65269.470580000008</v>
      </c>
      <c r="G173" s="401">
        <v>233.17280000000002</v>
      </c>
      <c r="H173" s="401">
        <v>70999.751100000009</v>
      </c>
      <c r="I173" s="401">
        <v>2083.2579999999998</v>
      </c>
      <c r="J173" s="401">
        <v>0</v>
      </c>
      <c r="K173" s="401">
        <v>0</v>
      </c>
      <c r="L173" s="402">
        <v>36.75</v>
      </c>
    </row>
    <row r="174" spans="1:12" ht="18.95" customHeight="1">
      <c r="A174" s="244"/>
      <c r="B174" s="245"/>
      <c r="C174" s="246"/>
      <c r="D174" s="249" t="s">
        <v>43</v>
      </c>
      <c r="E174" s="400">
        <v>134955.87867000001</v>
      </c>
      <c r="F174" s="401">
        <v>62587.123469999991</v>
      </c>
      <c r="G174" s="401">
        <v>226.62719999999999</v>
      </c>
      <c r="H174" s="401">
        <v>70106.428820000016</v>
      </c>
      <c r="I174" s="401">
        <v>2008.7002299999999</v>
      </c>
      <c r="J174" s="401">
        <v>0</v>
      </c>
      <c r="K174" s="401">
        <v>0</v>
      </c>
      <c r="L174" s="402">
        <v>26.998950000000001</v>
      </c>
    </row>
    <row r="175" spans="1:12" ht="18.95" customHeight="1">
      <c r="A175" s="248"/>
      <c r="B175" s="246"/>
      <c r="C175" s="246"/>
      <c r="D175" s="249" t="s">
        <v>44</v>
      </c>
      <c r="E175" s="405">
        <v>1.1161034318582168</v>
      </c>
      <c r="F175" s="204">
        <v>1.291308151151275</v>
      </c>
      <c r="G175" s="204">
        <v>1.7039639097744359</v>
      </c>
      <c r="H175" s="204">
        <v>0.9951090661594586</v>
      </c>
      <c r="I175" s="204">
        <v>1.0770510616621984</v>
      </c>
      <c r="J175" s="204">
        <v>0</v>
      </c>
      <c r="K175" s="204">
        <v>0</v>
      </c>
      <c r="L175" s="406">
        <v>0</v>
      </c>
    </row>
    <row r="176" spans="1:12" ht="18.95" customHeight="1">
      <c r="A176" s="250"/>
      <c r="B176" s="251"/>
      <c r="C176" s="251"/>
      <c r="D176" s="255" t="s">
        <v>45</v>
      </c>
      <c r="E176" s="407">
        <v>0.97355027943243877</v>
      </c>
      <c r="F176" s="408">
        <v>0.95890349521508222</v>
      </c>
      <c r="G176" s="408">
        <v>0.97192811511462729</v>
      </c>
      <c r="H176" s="408">
        <v>0.98741795194828519</v>
      </c>
      <c r="I176" s="408">
        <v>0.96421097626890195</v>
      </c>
      <c r="J176" s="408">
        <v>0</v>
      </c>
      <c r="K176" s="408">
        <v>0</v>
      </c>
      <c r="L176" s="409">
        <v>0.73466530612244896</v>
      </c>
    </row>
    <row r="177" spans="1:12" ht="18.95" customHeight="1">
      <c r="A177" s="244" t="s">
        <v>433</v>
      </c>
      <c r="B177" s="245" t="s">
        <v>47</v>
      </c>
      <c r="C177" s="246" t="s">
        <v>434</v>
      </c>
      <c r="D177" s="260" t="s">
        <v>41</v>
      </c>
      <c r="E177" s="399">
        <v>19490</v>
      </c>
      <c r="F177" s="343">
        <v>19340</v>
      </c>
      <c r="G177" s="343">
        <v>10</v>
      </c>
      <c r="H177" s="343">
        <v>0</v>
      </c>
      <c r="I177" s="343">
        <v>140</v>
      </c>
      <c r="J177" s="343">
        <v>0</v>
      </c>
      <c r="K177" s="343">
        <v>0</v>
      </c>
      <c r="L177" s="344">
        <v>0</v>
      </c>
    </row>
    <row r="178" spans="1:12" ht="18.95" customHeight="1">
      <c r="A178" s="248"/>
      <c r="B178" s="246"/>
      <c r="C178" s="246" t="s">
        <v>435</v>
      </c>
      <c r="D178" s="249" t="s">
        <v>42</v>
      </c>
      <c r="E178" s="400">
        <v>19594.727999999999</v>
      </c>
      <c r="F178" s="401">
        <v>19345.335999999999</v>
      </c>
      <c r="G178" s="401">
        <v>10</v>
      </c>
      <c r="H178" s="401">
        <v>99.391999999999996</v>
      </c>
      <c r="I178" s="401">
        <v>140</v>
      </c>
      <c r="J178" s="401">
        <v>0</v>
      </c>
      <c r="K178" s="401">
        <v>0</v>
      </c>
      <c r="L178" s="402">
        <v>0</v>
      </c>
    </row>
    <row r="179" spans="1:12" ht="18.95" customHeight="1">
      <c r="A179" s="248"/>
      <c r="B179" s="246"/>
      <c r="C179" s="246" t="s">
        <v>436</v>
      </c>
      <c r="D179" s="249" t="s">
        <v>43</v>
      </c>
      <c r="E179" s="400">
        <v>19491.146990000001</v>
      </c>
      <c r="F179" s="401">
        <v>19256.607970000001</v>
      </c>
      <c r="G179" s="401">
        <v>9.6</v>
      </c>
      <c r="H179" s="401">
        <v>84.956179999999989</v>
      </c>
      <c r="I179" s="401">
        <v>139.98284000000001</v>
      </c>
      <c r="J179" s="401">
        <v>0</v>
      </c>
      <c r="K179" s="401">
        <v>0</v>
      </c>
      <c r="L179" s="402">
        <v>0</v>
      </c>
    </row>
    <row r="180" spans="1:12" ht="18.95" customHeight="1">
      <c r="A180" s="248"/>
      <c r="B180" s="246"/>
      <c r="C180" s="246" t="s">
        <v>437</v>
      </c>
      <c r="D180" s="249" t="s">
        <v>44</v>
      </c>
      <c r="E180" s="405">
        <v>1.0000588501795793</v>
      </c>
      <c r="F180" s="204">
        <v>0.99568810599793178</v>
      </c>
      <c r="G180" s="204">
        <v>0.96</v>
      </c>
      <c r="H180" s="204">
        <v>0</v>
      </c>
      <c r="I180" s="204">
        <v>0.99987742857142869</v>
      </c>
      <c r="J180" s="204">
        <v>0</v>
      </c>
      <c r="K180" s="204">
        <v>0</v>
      </c>
      <c r="L180" s="406">
        <v>0</v>
      </c>
    </row>
    <row r="181" spans="1:12" ht="18.95" customHeight="1">
      <c r="A181" s="250"/>
      <c r="B181" s="251"/>
      <c r="C181" s="251"/>
      <c r="D181" s="254" t="s">
        <v>45</v>
      </c>
      <c r="E181" s="407">
        <v>0.99471383272071967</v>
      </c>
      <c r="F181" s="408">
        <v>0.99541346658440055</v>
      </c>
      <c r="G181" s="408">
        <v>0.96</v>
      </c>
      <c r="H181" s="408">
        <v>0.85475873309723105</v>
      </c>
      <c r="I181" s="408">
        <v>0.99987742857142869</v>
      </c>
      <c r="J181" s="408">
        <v>0</v>
      </c>
      <c r="K181" s="408">
        <v>0</v>
      </c>
      <c r="L181" s="409">
        <v>0</v>
      </c>
    </row>
    <row r="182" spans="1:12" ht="18.95" customHeight="1">
      <c r="A182" s="244" t="s">
        <v>438</v>
      </c>
      <c r="B182" s="245" t="s">
        <v>47</v>
      </c>
      <c r="C182" s="246" t="s">
        <v>439</v>
      </c>
      <c r="D182" s="247" t="s">
        <v>41</v>
      </c>
      <c r="E182" s="399">
        <v>0</v>
      </c>
      <c r="F182" s="343">
        <v>0</v>
      </c>
      <c r="G182" s="343">
        <v>0</v>
      </c>
      <c r="H182" s="343">
        <v>0</v>
      </c>
      <c r="I182" s="343">
        <v>0</v>
      </c>
      <c r="J182" s="343">
        <v>0</v>
      </c>
      <c r="K182" s="343">
        <v>0</v>
      </c>
      <c r="L182" s="344">
        <v>0</v>
      </c>
    </row>
    <row r="183" spans="1:12" ht="18.95" customHeight="1">
      <c r="A183" s="248"/>
      <c r="B183" s="246"/>
      <c r="C183" s="246"/>
      <c r="D183" s="249" t="s">
        <v>42</v>
      </c>
      <c r="E183" s="400">
        <v>3243.6889999999999</v>
      </c>
      <c r="F183" s="401">
        <v>468.50599999999997</v>
      </c>
      <c r="G183" s="401">
        <v>0</v>
      </c>
      <c r="H183" s="401">
        <v>0</v>
      </c>
      <c r="I183" s="401">
        <v>2775.183</v>
      </c>
      <c r="J183" s="401">
        <v>0</v>
      </c>
      <c r="K183" s="401">
        <v>0</v>
      </c>
      <c r="L183" s="402">
        <v>0</v>
      </c>
    </row>
    <row r="184" spans="1:12" ht="18.95" customHeight="1">
      <c r="A184" s="248"/>
      <c r="B184" s="246"/>
      <c r="C184" s="246"/>
      <c r="D184" s="249" t="s">
        <v>43</v>
      </c>
      <c r="E184" s="400">
        <v>3198.9341899999999</v>
      </c>
      <c r="F184" s="401">
        <v>450.41046999999998</v>
      </c>
      <c r="G184" s="401">
        <v>0</v>
      </c>
      <c r="H184" s="401">
        <v>0</v>
      </c>
      <c r="I184" s="401">
        <v>2748.5237200000001</v>
      </c>
      <c r="J184" s="401">
        <v>0</v>
      </c>
      <c r="K184" s="401">
        <v>0</v>
      </c>
      <c r="L184" s="402">
        <v>0</v>
      </c>
    </row>
    <row r="185" spans="1:12" ht="18.95" customHeight="1">
      <c r="A185" s="248"/>
      <c r="B185" s="246"/>
      <c r="C185" s="246"/>
      <c r="D185" s="249" t="s">
        <v>44</v>
      </c>
      <c r="E185" s="405">
        <v>0</v>
      </c>
      <c r="F185" s="204">
        <v>0</v>
      </c>
      <c r="G185" s="204">
        <v>0</v>
      </c>
      <c r="H185" s="204">
        <v>0</v>
      </c>
      <c r="I185" s="204">
        <v>0</v>
      </c>
      <c r="J185" s="204">
        <v>0</v>
      </c>
      <c r="K185" s="204">
        <v>0</v>
      </c>
      <c r="L185" s="406">
        <v>0</v>
      </c>
    </row>
    <row r="186" spans="1:12" ht="18.95" customHeight="1">
      <c r="A186" s="250"/>
      <c r="B186" s="251"/>
      <c r="C186" s="251"/>
      <c r="D186" s="254" t="s">
        <v>45</v>
      </c>
      <c r="E186" s="407">
        <v>0.98620249660186288</v>
      </c>
      <c r="F186" s="408">
        <v>0.9613760976380239</v>
      </c>
      <c r="G186" s="408">
        <v>0</v>
      </c>
      <c r="H186" s="408">
        <v>0</v>
      </c>
      <c r="I186" s="408">
        <v>0.99039368574973263</v>
      </c>
      <c r="J186" s="408">
        <v>0</v>
      </c>
      <c r="K186" s="408">
        <v>0</v>
      </c>
      <c r="L186" s="409">
        <v>0</v>
      </c>
    </row>
    <row r="187" spans="1:12" s="94" customFormat="1" ht="22.5" customHeight="1">
      <c r="A187" s="1365" t="s">
        <v>925</v>
      </c>
      <c r="B187" s="1327"/>
      <c r="C187" s="1327"/>
      <c r="F187" s="93"/>
      <c r="G187" s="93"/>
      <c r="H187" s="93"/>
      <c r="I187" s="93"/>
      <c r="J187" s="93"/>
    </row>
    <row r="188" spans="1:12" ht="18" customHeight="1">
      <c r="A188" s="1751" t="s">
        <v>931</v>
      </c>
      <c r="B188" s="1751"/>
      <c r="C188" s="1751"/>
      <c r="D188" s="1751"/>
      <c r="E188" s="1751"/>
      <c r="F188" s="1751"/>
      <c r="G188" s="1751"/>
      <c r="H188" s="1751"/>
      <c r="I188" s="1751"/>
      <c r="J188" s="1751"/>
      <c r="K188" s="1751"/>
      <c r="L188" s="1751"/>
    </row>
    <row r="189" spans="1:12">
      <c r="E189" s="265"/>
      <c r="F189" s="265"/>
      <c r="G189" s="265"/>
      <c r="H189" s="265"/>
      <c r="I189" s="265"/>
      <c r="J189" s="265"/>
      <c r="K189" s="265"/>
      <c r="L189" s="265"/>
    </row>
    <row r="190" spans="1:12">
      <c r="E190" s="265"/>
      <c r="F190" s="265"/>
      <c r="G190" s="265"/>
      <c r="H190" s="265"/>
      <c r="I190" s="265"/>
      <c r="J190" s="265"/>
      <c r="K190" s="265"/>
      <c r="L190" s="265"/>
    </row>
    <row r="191" spans="1:12">
      <c r="G191" s="253"/>
      <c r="H191" s="410"/>
      <c r="I191" s="411"/>
      <c r="J191" s="253"/>
    </row>
  </sheetData>
  <mergeCells count="1">
    <mergeCell ref="A188:L188"/>
  </mergeCells>
  <phoneticPr fontId="42" type="noConversion"/>
  <printOptions horizontalCentered="1"/>
  <pageMargins left="0.70866141732283472" right="0.70866141732283472" top="0.62992125984251968" bottom="0.19685039370078741" header="0.43307086614173229" footer="0"/>
  <pageSetup paperSize="9" scale="72" firstPageNumber="48" fitToHeight="0" orientation="landscape" useFirstPageNumber="1" r:id="rId1"/>
  <headerFooter alignWithMargins="0">
    <oddHeader>&amp;C&amp;12 - &amp;P -</oddHeader>
  </headerFooter>
  <rowBreaks count="4" manualBreakCount="4">
    <brk id="41" max="11" man="1"/>
    <brk id="76" max="11" man="1"/>
    <brk id="131" max="11" man="1"/>
    <brk id="16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22" transitionEvaluation="1" codeName="Arkusz13"/>
  <dimension ref="A1:N100"/>
  <sheetViews>
    <sheetView showGridLines="0" topLeftCell="A22" zoomScale="75" zoomScaleNormal="75" workbookViewId="0">
      <selection activeCell="U23" sqref="U23"/>
    </sheetView>
  </sheetViews>
  <sheetFormatPr defaultColWidth="16.28515625" defaultRowHeight="15"/>
  <cols>
    <col min="1" max="1" width="3.5703125" style="148" customWidth="1"/>
    <col min="2" max="2" width="1.5703125" style="148" customWidth="1"/>
    <col min="3" max="3" width="42.5703125" style="148" bestFit="1" customWidth="1"/>
    <col min="4" max="4" width="2.7109375" style="148" customWidth="1"/>
    <col min="5" max="5" width="14.5703125" style="148" customWidth="1"/>
    <col min="6" max="11" width="14.7109375" style="148" customWidth="1"/>
    <col min="12" max="12" width="23.140625" style="148" customWidth="1"/>
    <col min="13" max="16384" width="16.28515625" style="148"/>
  </cols>
  <sheetData>
    <row r="1" spans="1:14" ht="15.75" customHeight="1">
      <c r="A1" s="145" t="s">
        <v>342</v>
      </c>
      <c r="B1" s="146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4" ht="15" customHeight="1">
      <c r="A2" s="149" t="s">
        <v>343</v>
      </c>
      <c r="B2" s="149"/>
      <c r="C2" s="149"/>
      <c r="D2" s="149"/>
      <c r="E2" s="149"/>
      <c r="F2" s="149"/>
      <c r="G2" s="150"/>
      <c r="H2" s="150"/>
      <c r="I2" s="150"/>
      <c r="J2" s="150"/>
      <c r="K2" s="150"/>
      <c r="L2" s="150"/>
    </row>
    <row r="3" spans="1:14" ht="15" customHeight="1">
      <c r="A3" s="149"/>
      <c r="B3" s="149"/>
      <c r="C3" s="149"/>
      <c r="D3" s="149"/>
      <c r="E3" s="149"/>
      <c r="F3" s="149"/>
      <c r="G3" s="150"/>
      <c r="H3" s="150"/>
      <c r="I3" s="150"/>
      <c r="J3" s="150"/>
      <c r="K3" s="150"/>
      <c r="L3" s="150"/>
    </row>
    <row r="4" spans="1:14" ht="15" customHeight="1">
      <c r="A4" s="147"/>
      <c r="B4" s="151"/>
      <c r="C4" s="151"/>
      <c r="D4" s="147"/>
      <c r="E4" s="147"/>
      <c r="F4" s="147"/>
      <c r="G4" s="147"/>
      <c r="H4" s="147"/>
      <c r="I4" s="147"/>
      <c r="J4" s="146"/>
      <c r="K4" s="146"/>
      <c r="L4" s="152" t="s">
        <v>2</v>
      </c>
    </row>
    <row r="5" spans="1:14" ht="15.95" customHeight="1">
      <c r="A5" s="153" t="s">
        <v>4</v>
      </c>
      <c r="B5" s="154" t="s">
        <v>4</v>
      </c>
      <c r="C5" s="155" t="s">
        <v>3</v>
      </c>
      <c r="D5" s="154"/>
      <c r="E5" s="19" t="s">
        <v>4</v>
      </c>
      <c r="F5" s="156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4" ht="15.95" customHeight="1">
      <c r="A6" s="158"/>
      <c r="B6" s="159"/>
      <c r="C6" s="24" t="s">
        <v>440</v>
      </c>
      <c r="D6" s="159"/>
      <c r="E6" s="160"/>
      <c r="F6" s="161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4" ht="15.95" customHeight="1">
      <c r="A7" s="158" t="s">
        <v>4</v>
      </c>
      <c r="B7" s="159"/>
      <c r="C7" s="24" t="s">
        <v>11</v>
      </c>
      <c r="D7" s="159"/>
      <c r="E7" s="32" t="s">
        <v>12</v>
      </c>
      <c r="F7" s="161" t="s">
        <v>13</v>
      </c>
      <c r="G7" s="36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7" t="s">
        <v>19</v>
      </c>
    </row>
    <row r="8" spans="1:14" ht="15.95" customHeight="1">
      <c r="A8" s="162" t="s">
        <v>4</v>
      </c>
      <c r="B8" s="163"/>
      <c r="C8" s="24" t="s">
        <v>966</v>
      </c>
      <c r="D8" s="159"/>
      <c r="E8" s="32" t="s">
        <v>4</v>
      </c>
      <c r="F8" s="161" t="s">
        <v>20</v>
      </c>
      <c r="G8" s="36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4" ht="15.95" customHeight="1">
      <c r="A9" s="164" t="s">
        <v>4</v>
      </c>
      <c r="B9" s="157"/>
      <c r="C9" s="24" t="s">
        <v>26</v>
      </c>
      <c r="D9" s="159"/>
      <c r="E9" s="165" t="s">
        <v>4</v>
      </c>
      <c r="F9" s="161" t="s">
        <v>4</v>
      </c>
      <c r="G9" s="36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4" ht="15.95" customHeight="1">
      <c r="A10" s="158"/>
      <c r="B10" s="159"/>
      <c r="C10" s="24" t="s">
        <v>30</v>
      </c>
      <c r="D10" s="166"/>
      <c r="E10" s="45"/>
      <c r="F10" s="167"/>
      <c r="G10" s="43"/>
      <c r="H10" s="44"/>
      <c r="I10" s="45"/>
      <c r="J10" s="46"/>
      <c r="K10" s="44"/>
      <c r="L10" s="45"/>
    </row>
    <row r="11" spans="1:14" ht="12" customHeight="1">
      <c r="A11" s="168">
        <v>1</v>
      </c>
      <c r="B11" s="169"/>
      <c r="C11" s="169"/>
      <c r="D11" s="170"/>
      <c r="E11" s="171" t="s">
        <v>32</v>
      </c>
      <c r="F11" s="54" t="s">
        <v>33</v>
      </c>
      <c r="G11" s="53" t="s">
        <v>34</v>
      </c>
      <c r="H11" s="54" t="s">
        <v>35</v>
      </c>
      <c r="I11" s="55" t="s">
        <v>36</v>
      </c>
      <c r="J11" s="54" t="s">
        <v>37</v>
      </c>
      <c r="K11" s="55" t="s">
        <v>38</v>
      </c>
      <c r="L11" s="57" t="s">
        <v>39</v>
      </c>
    </row>
    <row r="12" spans="1:14" ht="18.95" customHeight="1">
      <c r="A12" s="172" t="s">
        <v>4</v>
      </c>
      <c r="B12" s="173" t="s">
        <v>4</v>
      </c>
      <c r="C12" s="173" t="s">
        <v>40</v>
      </c>
      <c r="D12" s="174" t="s">
        <v>41</v>
      </c>
      <c r="E12" s="412">
        <v>50089646</v>
      </c>
      <c r="F12" s="412">
        <v>45862048</v>
      </c>
      <c r="G12" s="412">
        <v>28905</v>
      </c>
      <c r="H12" s="412">
        <v>3713980</v>
      </c>
      <c r="I12" s="412">
        <v>268120</v>
      </c>
      <c r="J12" s="412">
        <v>0</v>
      </c>
      <c r="K12" s="412">
        <v>0</v>
      </c>
      <c r="L12" s="413">
        <v>216593</v>
      </c>
      <c r="M12" s="175"/>
      <c r="N12" s="175"/>
    </row>
    <row r="13" spans="1:14" ht="18.95" customHeight="1">
      <c r="A13" s="176"/>
      <c r="B13" s="177"/>
      <c r="C13" s="173"/>
      <c r="D13" s="174" t="s">
        <v>42</v>
      </c>
      <c r="E13" s="414">
        <v>59850364.537279986</v>
      </c>
      <c r="F13" s="412">
        <v>52648290.782649994</v>
      </c>
      <c r="G13" s="412">
        <v>40263.608160000011</v>
      </c>
      <c r="H13" s="412">
        <v>4234528.2500899984</v>
      </c>
      <c r="I13" s="412">
        <v>2590363.6186299999</v>
      </c>
      <c r="J13" s="412">
        <v>2.6406199999999997</v>
      </c>
      <c r="K13" s="412">
        <v>0</v>
      </c>
      <c r="L13" s="415">
        <v>336915.63712999999</v>
      </c>
      <c r="M13" s="175"/>
      <c r="N13" s="175"/>
    </row>
    <row r="14" spans="1:14" ht="18.95" customHeight="1">
      <c r="A14" s="176"/>
      <c r="B14" s="177"/>
      <c r="C14" s="178" t="s">
        <v>4</v>
      </c>
      <c r="D14" s="174" t="s">
        <v>43</v>
      </c>
      <c r="E14" s="414">
        <v>58604165.947490014</v>
      </c>
      <c r="F14" s="412">
        <v>51674603.775630012</v>
      </c>
      <c r="G14" s="412">
        <v>39817.405489999997</v>
      </c>
      <c r="H14" s="412">
        <v>4133765.4928199998</v>
      </c>
      <c r="I14" s="412">
        <v>2472702.2050600001</v>
      </c>
      <c r="J14" s="412">
        <v>2.6406199999999997</v>
      </c>
      <c r="K14" s="412">
        <v>0</v>
      </c>
      <c r="L14" s="415">
        <v>283274.42786999996</v>
      </c>
      <c r="M14" s="175"/>
      <c r="N14" s="175"/>
    </row>
    <row r="15" spans="1:14" ht="18.95" customHeight="1">
      <c r="A15" s="176"/>
      <c r="B15" s="177"/>
      <c r="C15" s="173"/>
      <c r="D15" s="174" t="s">
        <v>44</v>
      </c>
      <c r="E15" s="416">
        <v>1.169985628317078</v>
      </c>
      <c r="F15" s="416">
        <v>1.1267399959031488</v>
      </c>
      <c r="G15" s="394">
        <v>1.3775265694516519</v>
      </c>
      <c r="H15" s="394">
        <v>1.1130284742567271</v>
      </c>
      <c r="I15" s="394">
        <v>9.2223713451439657</v>
      </c>
      <c r="J15" s="394">
        <v>0</v>
      </c>
      <c r="K15" s="394">
        <v>0</v>
      </c>
      <c r="L15" s="395">
        <v>1.3078651104606334</v>
      </c>
      <c r="M15" s="175"/>
      <c r="N15" s="175"/>
    </row>
    <row r="16" spans="1:14" ht="18.95" customHeight="1">
      <c r="A16" s="179"/>
      <c r="B16" s="180"/>
      <c r="C16" s="181"/>
      <c r="D16" s="182" t="s">
        <v>45</v>
      </c>
      <c r="E16" s="397">
        <v>0.97917809524762822</v>
      </c>
      <c r="F16" s="397">
        <v>0.98150581922897184</v>
      </c>
      <c r="G16" s="397">
        <v>0.98891796611404303</v>
      </c>
      <c r="H16" s="397">
        <v>0.97620449048418634</v>
      </c>
      <c r="I16" s="397">
        <v>0.95457725983959385</v>
      </c>
      <c r="J16" s="397">
        <v>1</v>
      </c>
      <c r="K16" s="397">
        <v>0</v>
      </c>
      <c r="L16" s="398">
        <v>0.84078741575505322</v>
      </c>
      <c r="M16" s="175"/>
      <c r="N16" s="175"/>
    </row>
    <row r="17" spans="1:14" ht="18.95" customHeight="1">
      <c r="A17" s="183" t="s">
        <v>49</v>
      </c>
      <c r="B17" s="184" t="s">
        <v>47</v>
      </c>
      <c r="C17" s="185" t="s">
        <v>344</v>
      </c>
      <c r="D17" s="186" t="s">
        <v>41</v>
      </c>
      <c r="E17" s="417">
        <v>3322250</v>
      </c>
      <c r="F17" s="347">
        <v>3033080</v>
      </c>
      <c r="G17" s="347">
        <v>2404</v>
      </c>
      <c r="H17" s="347">
        <v>256864</v>
      </c>
      <c r="I17" s="347">
        <v>19598</v>
      </c>
      <c r="J17" s="347">
        <v>0</v>
      </c>
      <c r="K17" s="347">
        <v>0</v>
      </c>
      <c r="L17" s="348">
        <v>10304</v>
      </c>
      <c r="M17" s="175"/>
      <c r="N17" s="175"/>
    </row>
    <row r="18" spans="1:14" ht="18.95" customHeight="1">
      <c r="A18" s="183"/>
      <c r="B18" s="184"/>
      <c r="C18" s="185"/>
      <c r="D18" s="186" t="s">
        <v>42</v>
      </c>
      <c r="E18" s="418">
        <v>3975007.2473799996</v>
      </c>
      <c r="F18" s="418">
        <v>3468770.8251</v>
      </c>
      <c r="G18" s="418">
        <v>3151.9850000000001</v>
      </c>
      <c r="H18" s="418">
        <v>269180.55541999999</v>
      </c>
      <c r="I18" s="418">
        <v>210751.77785999997</v>
      </c>
      <c r="J18" s="418">
        <v>0</v>
      </c>
      <c r="K18" s="418">
        <v>0</v>
      </c>
      <c r="L18" s="419">
        <v>23152.103999999999</v>
      </c>
      <c r="M18" s="175"/>
      <c r="N18" s="175"/>
    </row>
    <row r="19" spans="1:14" ht="18.95" customHeight="1">
      <c r="A19" s="183"/>
      <c r="B19" s="184"/>
      <c r="C19" s="185"/>
      <c r="D19" s="186" t="s">
        <v>43</v>
      </c>
      <c r="E19" s="418">
        <v>3896985.9421599987</v>
      </c>
      <c r="F19" s="418">
        <v>3404463.5427099988</v>
      </c>
      <c r="G19" s="418">
        <v>3128.8244699999996</v>
      </c>
      <c r="H19" s="418">
        <v>265765.43855000008</v>
      </c>
      <c r="I19" s="418">
        <v>201812.43257999996</v>
      </c>
      <c r="J19" s="418">
        <v>0</v>
      </c>
      <c r="K19" s="418">
        <v>0</v>
      </c>
      <c r="L19" s="419">
        <v>21815.703850000002</v>
      </c>
      <c r="M19" s="175"/>
      <c r="N19" s="175"/>
    </row>
    <row r="20" spans="1:14" ht="18.95" customHeight="1">
      <c r="A20" s="183"/>
      <c r="B20" s="184"/>
      <c r="C20" s="185"/>
      <c r="D20" s="186" t="s">
        <v>44</v>
      </c>
      <c r="E20" s="420">
        <v>1.1729959943291439</v>
      </c>
      <c r="F20" s="420">
        <v>1.1224443610818042</v>
      </c>
      <c r="G20" s="204">
        <v>1.3015076830282859</v>
      </c>
      <c r="H20" s="204">
        <v>1.0346542861202819</v>
      </c>
      <c r="I20" s="1311" t="s">
        <v>945</v>
      </c>
      <c r="J20" s="204">
        <v>0</v>
      </c>
      <c r="K20" s="204">
        <v>0</v>
      </c>
      <c r="L20" s="406">
        <v>2.1172072835791926</v>
      </c>
      <c r="M20" s="175"/>
      <c r="N20" s="175"/>
    </row>
    <row r="21" spans="1:14" s="190" customFormat="1" ht="18.95" customHeight="1">
      <c r="A21" s="187"/>
      <c r="B21" s="188"/>
      <c r="C21" s="185"/>
      <c r="D21" s="189" t="s">
        <v>45</v>
      </c>
      <c r="E21" s="408">
        <v>0.98037203447328902</v>
      </c>
      <c r="F21" s="408">
        <v>0.98146107493620671</v>
      </c>
      <c r="G21" s="408">
        <v>0.99265208114886316</v>
      </c>
      <c r="H21" s="408">
        <v>0.98731291394851561</v>
      </c>
      <c r="I21" s="408">
        <v>0.95758353561345366</v>
      </c>
      <c r="J21" s="408">
        <v>0</v>
      </c>
      <c r="K21" s="408">
        <v>0</v>
      </c>
      <c r="L21" s="409">
        <v>0.94227737790051402</v>
      </c>
      <c r="M21" s="175"/>
      <c r="N21" s="175"/>
    </row>
    <row r="22" spans="1:14" ht="18.95" customHeight="1">
      <c r="A22" s="183" t="s">
        <v>53</v>
      </c>
      <c r="B22" s="184" t="s">
        <v>47</v>
      </c>
      <c r="C22" s="191" t="s">
        <v>345</v>
      </c>
      <c r="D22" s="186" t="s">
        <v>41</v>
      </c>
      <c r="E22" s="417">
        <v>2930166</v>
      </c>
      <c r="F22" s="347">
        <v>2718475</v>
      </c>
      <c r="G22" s="347">
        <v>1427</v>
      </c>
      <c r="H22" s="347">
        <v>193045</v>
      </c>
      <c r="I22" s="347">
        <v>10947</v>
      </c>
      <c r="J22" s="347">
        <v>0</v>
      </c>
      <c r="K22" s="347">
        <v>0</v>
      </c>
      <c r="L22" s="348">
        <v>6272</v>
      </c>
      <c r="M22" s="175"/>
      <c r="N22" s="175"/>
    </row>
    <row r="23" spans="1:14" ht="18.95" customHeight="1">
      <c r="A23" s="183"/>
      <c r="B23" s="184"/>
      <c r="C23" s="185"/>
      <c r="D23" s="186" t="s">
        <v>42</v>
      </c>
      <c r="E23" s="417">
        <v>3527987.2188399998</v>
      </c>
      <c r="F23" s="418">
        <v>3118582.9760199999</v>
      </c>
      <c r="G23" s="418">
        <v>2010.481</v>
      </c>
      <c r="H23" s="418">
        <v>220088.63202000002</v>
      </c>
      <c r="I23" s="418">
        <v>176870.0448</v>
      </c>
      <c r="J23" s="418">
        <v>0</v>
      </c>
      <c r="K23" s="418">
        <v>0</v>
      </c>
      <c r="L23" s="419">
        <v>10435.084999999999</v>
      </c>
      <c r="M23" s="175"/>
      <c r="N23" s="175"/>
    </row>
    <row r="24" spans="1:14" ht="18.95" customHeight="1">
      <c r="A24" s="183"/>
      <c r="B24" s="184"/>
      <c r="C24" s="185"/>
      <c r="D24" s="186" t="s">
        <v>43</v>
      </c>
      <c r="E24" s="417">
        <v>3456622.3607299998</v>
      </c>
      <c r="F24" s="418">
        <v>3056353.6239900002</v>
      </c>
      <c r="G24" s="418">
        <v>2006.3919799999996</v>
      </c>
      <c r="H24" s="418">
        <v>216170.07178999996</v>
      </c>
      <c r="I24" s="418">
        <v>172509.93820999999</v>
      </c>
      <c r="J24" s="418">
        <v>0</v>
      </c>
      <c r="K24" s="418">
        <v>0</v>
      </c>
      <c r="L24" s="419">
        <v>9582.3347600000016</v>
      </c>
      <c r="M24" s="175"/>
      <c r="N24" s="175"/>
    </row>
    <row r="25" spans="1:14" ht="18.95" customHeight="1">
      <c r="A25" s="183"/>
      <c r="B25" s="184"/>
      <c r="C25" s="185"/>
      <c r="D25" s="186" t="s">
        <v>44</v>
      </c>
      <c r="E25" s="420">
        <v>1.1796677596866525</v>
      </c>
      <c r="F25" s="420">
        <v>1.1242897668692926</v>
      </c>
      <c r="G25" s="204">
        <v>1.4060210091100207</v>
      </c>
      <c r="H25" s="204">
        <v>1.1197910942526352</v>
      </c>
      <c r="I25" s="1311" t="s">
        <v>945</v>
      </c>
      <c r="J25" s="204">
        <v>0</v>
      </c>
      <c r="K25" s="204">
        <v>0</v>
      </c>
      <c r="L25" s="406">
        <v>1.5277957206632655</v>
      </c>
      <c r="M25" s="175"/>
      <c r="N25" s="175"/>
    </row>
    <row r="26" spans="1:14" ht="18.95" customHeight="1">
      <c r="A26" s="187"/>
      <c r="B26" s="188"/>
      <c r="C26" s="185"/>
      <c r="D26" s="186" t="s">
        <v>45</v>
      </c>
      <c r="E26" s="408">
        <v>0.97977179233277811</v>
      </c>
      <c r="F26" s="408">
        <v>0.9800456321000578</v>
      </c>
      <c r="G26" s="408">
        <v>0.99796614839931319</v>
      </c>
      <c r="H26" s="408">
        <v>0.98219553552568784</v>
      </c>
      <c r="I26" s="408">
        <v>0.97534853007511646</v>
      </c>
      <c r="J26" s="408">
        <v>0</v>
      </c>
      <c r="K26" s="408">
        <v>0</v>
      </c>
      <c r="L26" s="409">
        <v>0.91828047016387526</v>
      </c>
      <c r="M26" s="175"/>
      <c r="N26" s="175"/>
    </row>
    <row r="27" spans="1:14" ht="18.95" customHeight="1">
      <c r="A27" s="183" t="s">
        <v>57</v>
      </c>
      <c r="B27" s="184" t="s">
        <v>47</v>
      </c>
      <c r="C27" s="191" t="s">
        <v>346</v>
      </c>
      <c r="D27" s="192" t="s">
        <v>41</v>
      </c>
      <c r="E27" s="417">
        <v>3144417</v>
      </c>
      <c r="F27" s="347">
        <v>2834429</v>
      </c>
      <c r="G27" s="347">
        <v>2316</v>
      </c>
      <c r="H27" s="347">
        <v>251277</v>
      </c>
      <c r="I27" s="347">
        <v>14866</v>
      </c>
      <c r="J27" s="347">
        <v>0</v>
      </c>
      <c r="K27" s="347">
        <v>0</v>
      </c>
      <c r="L27" s="348">
        <v>41529</v>
      </c>
      <c r="M27" s="175"/>
      <c r="N27" s="175"/>
    </row>
    <row r="28" spans="1:14" ht="18.95" customHeight="1">
      <c r="A28" s="183"/>
      <c r="B28" s="184"/>
      <c r="C28" s="185"/>
      <c r="D28" s="186" t="s">
        <v>42</v>
      </c>
      <c r="E28" s="417">
        <v>3779536.4822900002</v>
      </c>
      <c r="F28" s="418">
        <v>3214381.5660000001</v>
      </c>
      <c r="G28" s="418">
        <v>2743.7819200000004</v>
      </c>
      <c r="H28" s="418">
        <v>327211.78596000007</v>
      </c>
      <c r="I28" s="418">
        <v>185373.81054999999</v>
      </c>
      <c r="J28" s="418">
        <v>0</v>
      </c>
      <c r="K28" s="418">
        <v>0</v>
      </c>
      <c r="L28" s="419">
        <v>49825.537859999997</v>
      </c>
      <c r="M28" s="175"/>
      <c r="N28" s="175"/>
    </row>
    <row r="29" spans="1:14" ht="18.95" customHeight="1">
      <c r="A29" s="183"/>
      <c r="B29" s="184"/>
      <c r="C29" s="185"/>
      <c r="D29" s="186" t="s">
        <v>43</v>
      </c>
      <c r="E29" s="417">
        <v>3643780.2584899999</v>
      </c>
      <c r="F29" s="418">
        <v>3136407.1328100003</v>
      </c>
      <c r="G29" s="418">
        <v>2700.4218200000005</v>
      </c>
      <c r="H29" s="418">
        <v>296555.87443999999</v>
      </c>
      <c r="I29" s="418">
        <v>179474.39947</v>
      </c>
      <c r="J29" s="418">
        <v>0</v>
      </c>
      <c r="K29" s="418">
        <v>0</v>
      </c>
      <c r="L29" s="419">
        <v>28642.429950000002</v>
      </c>
      <c r="M29" s="175"/>
      <c r="N29" s="175"/>
    </row>
    <row r="30" spans="1:14" ht="18.95" customHeight="1">
      <c r="A30" s="183"/>
      <c r="B30" s="184"/>
      <c r="C30" s="185"/>
      <c r="D30" s="186" t="s">
        <v>44</v>
      </c>
      <c r="E30" s="420">
        <v>1.1588094894824701</v>
      </c>
      <c r="F30" s="420">
        <v>1.1065393180813492</v>
      </c>
      <c r="G30" s="204">
        <v>1.1659852417962004</v>
      </c>
      <c r="H30" s="204">
        <v>1.180195061386438</v>
      </c>
      <c r="I30" s="1311" t="s">
        <v>945</v>
      </c>
      <c r="J30" s="204">
        <v>0</v>
      </c>
      <c r="K30" s="204">
        <v>0</v>
      </c>
      <c r="L30" s="406">
        <v>0.68969707794553203</v>
      </c>
      <c r="M30" s="175"/>
      <c r="N30" s="175"/>
    </row>
    <row r="31" spans="1:14" ht="18.95" customHeight="1">
      <c r="A31" s="187"/>
      <c r="B31" s="188"/>
      <c r="C31" s="185"/>
      <c r="D31" s="189" t="s">
        <v>45</v>
      </c>
      <c r="E31" s="408">
        <v>0.96408125058823446</v>
      </c>
      <c r="F31" s="408">
        <v>0.97574201083817447</v>
      </c>
      <c r="G31" s="408">
        <v>0.98419695833552256</v>
      </c>
      <c r="H31" s="408">
        <v>0.90631171358922991</v>
      </c>
      <c r="I31" s="408">
        <v>0.96817559577322942</v>
      </c>
      <c r="J31" s="408">
        <v>0</v>
      </c>
      <c r="K31" s="408">
        <v>0</v>
      </c>
      <c r="L31" s="409">
        <v>0.57485440559577339</v>
      </c>
      <c r="M31" s="175"/>
      <c r="N31" s="175"/>
    </row>
    <row r="32" spans="1:14" ht="18.95" customHeight="1">
      <c r="A32" s="183" t="s">
        <v>61</v>
      </c>
      <c r="B32" s="184" t="s">
        <v>47</v>
      </c>
      <c r="C32" s="191" t="s">
        <v>347</v>
      </c>
      <c r="D32" s="186" t="s">
        <v>41</v>
      </c>
      <c r="E32" s="417">
        <v>1456319</v>
      </c>
      <c r="F32" s="347">
        <v>1307360</v>
      </c>
      <c r="G32" s="347">
        <v>1289</v>
      </c>
      <c r="H32" s="347">
        <v>125605</v>
      </c>
      <c r="I32" s="347">
        <v>10638</v>
      </c>
      <c r="J32" s="347">
        <v>0</v>
      </c>
      <c r="K32" s="347">
        <v>0</v>
      </c>
      <c r="L32" s="348">
        <v>11427</v>
      </c>
      <c r="M32" s="175"/>
      <c r="N32" s="175"/>
    </row>
    <row r="33" spans="1:14" ht="18.95" customHeight="1">
      <c r="A33" s="183"/>
      <c r="B33" s="184"/>
      <c r="C33" s="185"/>
      <c r="D33" s="186" t="s">
        <v>42</v>
      </c>
      <c r="E33" s="417">
        <v>1748651.4760499999</v>
      </c>
      <c r="F33" s="418">
        <v>1506438.9216399998</v>
      </c>
      <c r="G33" s="418">
        <v>1589.0620200000001</v>
      </c>
      <c r="H33" s="418">
        <v>137258.07915999996</v>
      </c>
      <c r="I33" s="418">
        <v>83627.709849999999</v>
      </c>
      <c r="J33" s="418">
        <v>0</v>
      </c>
      <c r="K33" s="418">
        <v>0</v>
      </c>
      <c r="L33" s="419">
        <v>19737.703379999999</v>
      </c>
      <c r="M33" s="175"/>
      <c r="N33" s="175"/>
    </row>
    <row r="34" spans="1:14" ht="18.95" customHeight="1">
      <c r="A34" s="183"/>
      <c r="B34" s="184"/>
      <c r="C34" s="185"/>
      <c r="D34" s="186" t="s">
        <v>43</v>
      </c>
      <c r="E34" s="417">
        <v>1714164.8214500002</v>
      </c>
      <c r="F34" s="418">
        <v>1479878.6571800001</v>
      </c>
      <c r="G34" s="418">
        <v>1583.2590600000003</v>
      </c>
      <c r="H34" s="418">
        <v>133995.68572999994</v>
      </c>
      <c r="I34" s="418">
        <v>79799.789799999984</v>
      </c>
      <c r="J34" s="418">
        <v>0</v>
      </c>
      <c r="K34" s="418">
        <v>0</v>
      </c>
      <c r="L34" s="419">
        <v>18907.429680000008</v>
      </c>
      <c r="M34" s="175"/>
      <c r="N34" s="175"/>
    </row>
    <row r="35" spans="1:14" ht="18.95" customHeight="1">
      <c r="A35" s="193" t="s">
        <v>4</v>
      </c>
      <c r="B35" s="184"/>
      <c r="C35" s="185"/>
      <c r="D35" s="186" t="s">
        <v>44</v>
      </c>
      <c r="E35" s="420">
        <v>1.1770531191655127</v>
      </c>
      <c r="F35" s="420">
        <v>1.131959565215396</v>
      </c>
      <c r="G35" s="204">
        <v>1.2282847633824672</v>
      </c>
      <c r="H35" s="204">
        <v>1.0668021633692921</v>
      </c>
      <c r="I35" s="204">
        <v>7.5013902801278425</v>
      </c>
      <c r="J35" s="204">
        <v>0</v>
      </c>
      <c r="K35" s="204">
        <v>0</v>
      </c>
      <c r="L35" s="406">
        <v>1.6546276082961415</v>
      </c>
      <c r="M35" s="175"/>
      <c r="N35" s="175"/>
    </row>
    <row r="36" spans="1:14" ht="18.95" customHeight="1">
      <c r="A36" s="187"/>
      <c r="B36" s="188"/>
      <c r="C36" s="185"/>
      <c r="D36" s="194" t="s">
        <v>45</v>
      </c>
      <c r="E36" s="408">
        <v>0.9802781428590327</v>
      </c>
      <c r="F36" s="408">
        <v>0.98236884079502895</v>
      </c>
      <c r="G36" s="408">
        <v>0.99634818532759362</v>
      </c>
      <c r="H36" s="408">
        <v>0.9762316837743511</v>
      </c>
      <c r="I36" s="408">
        <v>0.9542266545757857</v>
      </c>
      <c r="J36" s="408">
        <v>0</v>
      </c>
      <c r="K36" s="408">
        <v>0</v>
      </c>
      <c r="L36" s="409">
        <v>0.95793463484503982</v>
      </c>
      <c r="M36" s="175"/>
      <c r="N36" s="175"/>
    </row>
    <row r="37" spans="1:14" ht="18.95" customHeight="1">
      <c r="A37" s="183" t="s">
        <v>66</v>
      </c>
      <c r="B37" s="184" t="s">
        <v>47</v>
      </c>
      <c r="C37" s="191" t="s">
        <v>348</v>
      </c>
      <c r="D37" s="192" t="s">
        <v>41</v>
      </c>
      <c r="E37" s="417">
        <v>3163170</v>
      </c>
      <c r="F37" s="347">
        <v>2870095</v>
      </c>
      <c r="G37" s="347">
        <v>2373</v>
      </c>
      <c r="H37" s="347">
        <v>266515</v>
      </c>
      <c r="I37" s="347">
        <v>15775</v>
      </c>
      <c r="J37" s="347">
        <v>0</v>
      </c>
      <c r="K37" s="347">
        <v>0</v>
      </c>
      <c r="L37" s="348">
        <v>8412</v>
      </c>
      <c r="M37" s="175"/>
      <c r="N37" s="175"/>
    </row>
    <row r="38" spans="1:14" ht="18.95" customHeight="1">
      <c r="A38" s="183"/>
      <c r="B38" s="184"/>
      <c r="C38" s="185"/>
      <c r="D38" s="186" t="s">
        <v>42</v>
      </c>
      <c r="E38" s="417">
        <v>3654646.6179499994</v>
      </c>
      <c r="F38" s="418">
        <v>3231749.8854099996</v>
      </c>
      <c r="G38" s="418">
        <v>2990.3510000000001</v>
      </c>
      <c r="H38" s="418">
        <v>286476.57653999998</v>
      </c>
      <c r="I38" s="418">
        <v>121360.156</v>
      </c>
      <c r="J38" s="418">
        <v>0</v>
      </c>
      <c r="K38" s="418">
        <v>0</v>
      </c>
      <c r="L38" s="419">
        <v>12069.648999999999</v>
      </c>
      <c r="M38" s="175"/>
      <c r="N38" s="175"/>
    </row>
    <row r="39" spans="1:14" ht="18.95" customHeight="1">
      <c r="A39" s="183"/>
      <c r="B39" s="184"/>
      <c r="C39" s="185"/>
      <c r="D39" s="186" t="s">
        <v>43</v>
      </c>
      <c r="E39" s="417">
        <v>3586702.7283599996</v>
      </c>
      <c r="F39" s="418">
        <v>3177402.2585799997</v>
      </c>
      <c r="G39" s="418">
        <v>2977.8631599999999</v>
      </c>
      <c r="H39" s="418">
        <v>282685.25941999984</v>
      </c>
      <c r="I39" s="418">
        <v>112325.12559999998</v>
      </c>
      <c r="J39" s="418">
        <v>0</v>
      </c>
      <c r="K39" s="418">
        <v>0</v>
      </c>
      <c r="L39" s="419">
        <v>11312.221599999995</v>
      </c>
      <c r="M39" s="175"/>
      <c r="N39" s="175"/>
    </row>
    <row r="40" spans="1:14" ht="18.95" customHeight="1">
      <c r="A40" s="183"/>
      <c r="B40" s="184"/>
      <c r="C40" s="185"/>
      <c r="D40" s="186" t="s">
        <v>44</v>
      </c>
      <c r="E40" s="420">
        <v>1.133895025673612</v>
      </c>
      <c r="F40" s="420">
        <v>1.1070721556533842</v>
      </c>
      <c r="G40" s="204">
        <v>1.2548938727349346</v>
      </c>
      <c r="H40" s="204">
        <v>1.0606729805827058</v>
      </c>
      <c r="I40" s="204">
        <v>7.1204517020602207</v>
      </c>
      <c r="J40" s="204">
        <v>0</v>
      </c>
      <c r="K40" s="204">
        <v>0</v>
      </c>
      <c r="L40" s="406">
        <v>1.3447719448407032</v>
      </c>
      <c r="M40" s="175"/>
      <c r="N40" s="175"/>
    </row>
    <row r="41" spans="1:14" ht="18.95" customHeight="1">
      <c r="A41" s="187"/>
      <c r="B41" s="188"/>
      <c r="C41" s="195"/>
      <c r="D41" s="194" t="s">
        <v>45</v>
      </c>
      <c r="E41" s="408">
        <v>0.98140890305062889</v>
      </c>
      <c r="F41" s="408">
        <v>0.98318322000246472</v>
      </c>
      <c r="G41" s="408">
        <v>0.99582395511429922</v>
      </c>
      <c r="H41" s="408">
        <v>0.98676569943068015</v>
      </c>
      <c r="I41" s="408">
        <v>0.92555192167023892</v>
      </c>
      <c r="J41" s="408">
        <v>0</v>
      </c>
      <c r="K41" s="408">
        <v>0</v>
      </c>
      <c r="L41" s="409">
        <v>0.93724528360352455</v>
      </c>
      <c r="M41" s="175"/>
      <c r="N41" s="175"/>
    </row>
    <row r="42" spans="1:14" ht="18.95" customHeight="1">
      <c r="A42" s="196" t="s">
        <v>69</v>
      </c>
      <c r="B42" s="197" t="s">
        <v>47</v>
      </c>
      <c r="C42" s="191" t="s">
        <v>349</v>
      </c>
      <c r="D42" s="198" t="s">
        <v>41</v>
      </c>
      <c r="E42" s="417">
        <v>4316335</v>
      </c>
      <c r="F42" s="347">
        <v>4020716</v>
      </c>
      <c r="G42" s="347">
        <v>1721</v>
      </c>
      <c r="H42" s="347">
        <v>258949</v>
      </c>
      <c r="I42" s="347">
        <v>17155</v>
      </c>
      <c r="J42" s="347">
        <v>0</v>
      </c>
      <c r="K42" s="347">
        <v>0</v>
      </c>
      <c r="L42" s="348">
        <v>17794</v>
      </c>
      <c r="M42" s="175"/>
      <c r="N42" s="175"/>
    </row>
    <row r="43" spans="1:14" ht="18.95" customHeight="1">
      <c r="A43" s="183"/>
      <c r="B43" s="184"/>
      <c r="C43" s="185"/>
      <c r="D43" s="186" t="s">
        <v>42</v>
      </c>
      <c r="E43" s="417">
        <v>5179819.9665199984</v>
      </c>
      <c r="F43" s="418">
        <v>4667589.8809699994</v>
      </c>
      <c r="G43" s="418">
        <v>2830.8320700000004</v>
      </c>
      <c r="H43" s="418">
        <v>302456.75270999997</v>
      </c>
      <c r="I43" s="418">
        <v>175337.98477000001</v>
      </c>
      <c r="J43" s="418">
        <v>0</v>
      </c>
      <c r="K43" s="418">
        <v>0</v>
      </c>
      <c r="L43" s="419">
        <v>31604.516</v>
      </c>
      <c r="M43" s="175"/>
      <c r="N43" s="175"/>
    </row>
    <row r="44" spans="1:14" ht="18.95" customHeight="1">
      <c r="A44" s="183"/>
      <c r="B44" s="184"/>
      <c r="C44" s="185"/>
      <c r="D44" s="186" t="s">
        <v>43</v>
      </c>
      <c r="E44" s="417">
        <v>5116563.8245800026</v>
      </c>
      <c r="F44" s="418">
        <v>4625139.2108300012</v>
      </c>
      <c r="G44" s="418">
        <v>2822.2165399999999</v>
      </c>
      <c r="H44" s="418">
        <v>292267.53635999997</v>
      </c>
      <c r="I44" s="418">
        <v>167488.29248000003</v>
      </c>
      <c r="J44" s="418">
        <v>0</v>
      </c>
      <c r="K44" s="418">
        <v>0</v>
      </c>
      <c r="L44" s="419">
        <v>28846.568369999997</v>
      </c>
      <c r="M44" s="175"/>
      <c r="N44" s="175"/>
    </row>
    <row r="45" spans="1:14" ht="18.95" customHeight="1">
      <c r="A45" s="193" t="s">
        <v>4</v>
      </c>
      <c r="B45" s="184"/>
      <c r="C45" s="185"/>
      <c r="D45" s="186" t="s">
        <v>44</v>
      </c>
      <c r="E45" s="420">
        <v>1.1853954395523059</v>
      </c>
      <c r="F45" s="420">
        <v>1.1503272578391512</v>
      </c>
      <c r="G45" s="204">
        <v>1.6398701568855316</v>
      </c>
      <c r="H45" s="204">
        <v>1.1286683337645635</v>
      </c>
      <c r="I45" s="204">
        <v>9.7632347700378919</v>
      </c>
      <c r="J45" s="204">
        <v>0</v>
      </c>
      <c r="K45" s="204">
        <v>0</v>
      </c>
      <c r="L45" s="406">
        <v>1.6211401803978869</v>
      </c>
      <c r="M45" s="175"/>
      <c r="N45" s="175"/>
    </row>
    <row r="46" spans="1:14" ht="18.95" customHeight="1">
      <c r="A46" s="187"/>
      <c r="B46" s="188"/>
      <c r="C46" s="185"/>
      <c r="D46" s="189" t="s">
        <v>45</v>
      </c>
      <c r="E46" s="408">
        <v>0.98778796515151979</v>
      </c>
      <c r="F46" s="408">
        <v>0.99090522706095674</v>
      </c>
      <c r="G46" s="408">
        <v>0.99695653794115713</v>
      </c>
      <c r="H46" s="408">
        <v>0.96631182389315151</v>
      </c>
      <c r="I46" s="408">
        <v>0.95523107956158604</v>
      </c>
      <c r="J46" s="408">
        <v>0</v>
      </c>
      <c r="K46" s="408">
        <v>0</v>
      </c>
      <c r="L46" s="409">
        <v>0.91273564733596924</v>
      </c>
      <c r="M46" s="175"/>
      <c r="N46" s="175"/>
    </row>
    <row r="47" spans="1:14" ht="18.95" customHeight="1">
      <c r="A47" s="183" t="s">
        <v>75</v>
      </c>
      <c r="B47" s="184" t="s">
        <v>47</v>
      </c>
      <c r="C47" s="191" t="s">
        <v>350</v>
      </c>
      <c r="D47" s="192" t="s">
        <v>41</v>
      </c>
      <c r="E47" s="417">
        <v>6535327</v>
      </c>
      <c r="F47" s="347">
        <v>6030226</v>
      </c>
      <c r="G47" s="347">
        <v>3155</v>
      </c>
      <c r="H47" s="347">
        <v>449598</v>
      </c>
      <c r="I47" s="347">
        <v>31641</v>
      </c>
      <c r="J47" s="347">
        <v>0</v>
      </c>
      <c r="K47" s="347">
        <v>0</v>
      </c>
      <c r="L47" s="348">
        <v>20707</v>
      </c>
      <c r="M47" s="175"/>
      <c r="N47" s="175"/>
    </row>
    <row r="48" spans="1:14" ht="18.95" customHeight="1">
      <c r="A48" s="183"/>
      <c r="B48" s="184"/>
      <c r="C48" s="185"/>
      <c r="D48" s="186" t="s">
        <v>42</v>
      </c>
      <c r="E48" s="417">
        <v>7834038.7614599997</v>
      </c>
      <c r="F48" s="418">
        <v>6960432.7831099993</v>
      </c>
      <c r="G48" s="418">
        <v>4643.6296700000012</v>
      </c>
      <c r="H48" s="418">
        <v>520254.57932999998</v>
      </c>
      <c r="I48" s="418">
        <v>317844.48334999994</v>
      </c>
      <c r="J48" s="418">
        <v>0</v>
      </c>
      <c r="K48" s="418">
        <v>0</v>
      </c>
      <c r="L48" s="419">
        <v>30863.286</v>
      </c>
      <c r="M48" s="175"/>
      <c r="N48" s="175"/>
    </row>
    <row r="49" spans="1:14" ht="18.95" customHeight="1">
      <c r="A49" s="183"/>
      <c r="B49" s="184"/>
      <c r="C49" s="185"/>
      <c r="D49" s="186" t="s">
        <v>43</v>
      </c>
      <c r="E49" s="417">
        <v>7704659.6003099997</v>
      </c>
      <c r="F49" s="418">
        <v>6864414.6014</v>
      </c>
      <c r="G49" s="418">
        <v>4638.65283</v>
      </c>
      <c r="H49" s="418">
        <v>516194.50799999968</v>
      </c>
      <c r="I49" s="418">
        <v>292559.14785000001</v>
      </c>
      <c r="J49" s="418">
        <v>0</v>
      </c>
      <c r="K49" s="418">
        <v>0</v>
      </c>
      <c r="L49" s="419">
        <v>26852.69023</v>
      </c>
      <c r="M49" s="175"/>
      <c r="N49" s="175"/>
    </row>
    <row r="50" spans="1:14" ht="18.95" customHeight="1">
      <c r="A50" s="193" t="s">
        <v>4</v>
      </c>
      <c r="B50" s="184"/>
      <c r="C50" s="185"/>
      <c r="D50" s="186" t="s">
        <v>44</v>
      </c>
      <c r="E50" s="420">
        <v>1.1789248801643744</v>
      </c>
      <c r="F50" s="420">
        <v>1.1383345502142042</v>
      </c>
      <c r="G50" s="204">
        <v>1.4702544627575278</v>
      </c>
      <c r="H50" s="204">
        <v>1.1481245646110518</v>
      </c>
      <c r="I50" s="204">
        <v>9.2462042239499382</v>
      </c>
      <c r="J50" s="204">
        <v>0</v>
      </c>
      <c r="K50" s="204">
        <v>0</v>
      </c>
      <c r="L50" s="406">
        <v>1.2967928830830153</v>
      </c>
      <c r="M50" s="175"/>
      <c r="N50" s="175"/>
    </row>
    <row r="51" spans="1:14" ht="18.95" customHeight="1">
      <c r="A51" s="187"/>
      <c r="B51" s="188"/>
      <c r="C51" s="185"/>
      <c r="D51" s="189" t="s">
        <v>45</v>
      </c>
      <c r="E51" s="408">
        <v>0.98348499859529825</v>
      </c>
      <c r="F51" s="408">
        <v>0.98620514202177278</v>
      </c>
      <c r="G51" s="408">
        <v>0.99892824356081755</v>
      </c>
      <c r="H51" s="408">
        <v>0.99219599117180479</v>
      </c>
      <c r="I51" s="408">
        <v>0.92044746149595258</v>
      </c>
      <c r="J51" s="408">
        <v>0</v>
      </c>
      <c r="K51" s="408">
        <v>0</v>
      </c>
      <c r="L51" s="409">
        <v>0.87005285924512377</v>
      </c>
      <c r="M51" s="175"/>
      <c r="N51" s="175"/>
    </row>
    <row r="52" spans="1:14" ht="18.95" customHeight="1">
      <c r="A52" s="183" t="s">
        <v>79</v>
      </c>
      <c r="B52" s="184" t="s">
        <v>47</v>
      </c>
      <c r="C52" s="191" t="s">
        <v>351</v>
      </c>
      <c r="D52" s="186" t="s">
        <v>41</v>
      </c>
      <c r="E52" s="417">
        <v>1172792</v>
      </c>
      <c r="F52" s="347">
        <v>1045795</v>
      </c>
      <c r="G52" s="347">
        <v>918</v>
      </c>
      <c r="H52" s="347">
        <v>114480</v>
      </c>
      <c r="I52" s="347">
        <v>4359</v>
      </c>
      <c r="J52" s="347">
        <v>0</v>
      </c>
      <c r="K52" s="347">
        <v>0</v>
      </c>
      <c r="L52" s="348">
        <v>7240</v>
      </c>
      <c r="M52" s="175"/>
      <c r="N52" s="175"/>
    </row>
    <row r="53" spans="1:14" ht="18.95" customHeight="1">
      <c r="A53" s="183"/>
      <c r="B53" s="184"/>
      <c r="C53" s="185"/>
      <c r="D53" s="186" t="s">
        <v>42</v>
      </c>
      <c r="E53" s="417">
        <v>1439599.6987700001</v>
      </c>
      <c r="F53" s="418">
        <v>1228993.7875900001</v>
      </c>
      <c r="G53" s="418">
        <v>1290.98029</v>
      </c>
      <c r="H53" s="418">
        <v>129068.78408999997</v>
      </c>
      <c r="I53" s="418">
        <v>68215.398159999997</v>
      </c>
      <c r="J53" s="418">
        <v>0</v>
      </c>
      <c r="K53" s="418">
        <v>0</v>
      </c>
      <c r="L53" s="419">
        <v>12030.74864</v>
      </c>
      <c r="M53" s="175"/>
      <c r="N53" s="175"/>
    </row>
    <row r="54" spans="1:14" ht="18.95" customHeight="1">
      <c r="A54" s="183"/>
      <c r="B54" s="184"/>
      <c r="C54" s="185"/>
      <c r="D54" s="186" t="s">
        <v>43</v>
      </c>
      <c r="E54" s="417">
        <v>1404084.8714499997</v>
      </c>
      <c r="F54" s="418">
        <v>1201772.50183</v>
      </c>
      <c r="G54" s="418">
        <v>1278.3044800000002</v>
      </c>
      <c r="H54" s="418">
        <v>125960.49519999996</v>
      </c>
      <c r="I54" s="418">
        <v>65494.621899999998</v>
      </c>
      <c r="J54" s="418">
        <v>0</v>
      </c>
      <c r="K54" s="418">
        <v>0</v>
      </c>
      <c r="L54" s="419">
        <v>9578.9480399999975</v>
      </c>
      <c r="M54" s="175"/>
      <c r="N54" s="175"/>
    </row>
    <row r="55" spans="1:14" ht="18.95" customHeight="1">
      <c r="A55" s="193" t="s">
        <v>4</v>
      </c>
      <c r="B55" s="184"/>
      <c r="C55" s="185"/>
      <c r="D55" s="186" t="s">
        <v>44</v>
      </c>
      <c r="E55" s="420">
        <v>1.1972155944532361</v>
      </c>
      <c r="F55" s="420">
        <v>1.149147301172792</v>
      </c>
      <c r="G55" s="204">
        <v>1.3924885403050111</v>
      </c>
      <c r="H55" s="204">
        <v>1.1002838504542274</v>
      </c>
      <c r="I55" s="1311" t="s">
        <v>945</v>
      </c>
      <c r="J55" s="204">
        <v>0</v>
      </c>
      <c r="K55" s="204">
        <v>0</v>
      </c>
      <c r="L55" s="406">
        <v>1.3230591215469609</v>
      </c>
      <c r="M55" s="175"/>
      <c r="N55" s="175"/>
    </row>
    <row r="56" spans="1:14" ht="18.95" customHeight="1">
      <c r="A56" s="187"/>
      <c r="B56" s="188"/>
      <c r="C56" s="185"/>
      <c r="D56" s="194" t="s">
        <v>45</v>
      </c>
      <c r="E56" s="408">
        <v>0.97533006755256724</v>
      </c>
      <c r="F56" s="408">
        <v>0.97785075397868382</v>
      </c>
      <c r="G56" s="408">
        <v>0.99018125210881436</v>
      </c>
      <c r="H56" s="408">
        <v>0.97591757827490966</v>
      </c>
      <c r="I56" s="408">
        <v>0.96011492517248986</v>
      </c>
      <c r="J56" s="408">
        <v>0</v>
      </c>
      <c r="K56" s="408">
        <v>0</v>
      </c>
      <c r="L56" s="409">
        <v>0.79620548368467925</v>
      </c>
      <c r="M56" s="175"/>
      <c r="N56" s="175"/>
    </row>
    <row r="57" spans="1:14" ht="18.95" customHeight="1">
      <c r="A57" s="183" t="s">
        <v>84</v>
      </c>
      <c r="B57" s="184" t="s">
        <v>47</v>
      </c>
      <c r="C57" s="191" t="s">
        <v>352</v>
      </c>
      <c r="D57" s="192" t="s">
        <v>41</v>
      </c>
      <c r="E57" s="417">
        <v>3167157</v>
      </c>
      <c r="F57" s="347">
        <v>2910857</v>
      </c>
      <c r="G57" s="347">
        <v>1504</v>
      </c>
      <c r="H57" s="347">
        <v>219611</v>
      </c>
      <c r="I57" s="347">
        <v>18205</v>
      </c>
      <c r="J57" s="347">
        <v>0</v>
      </c>
      <c r="K57" s="347">
        <v>0</v>
      </c>
      <c r="L57" s="348">
        <v>16980</v>
      </c>
      <c r="M57" s="175"/>
      <c r="N57" s="175"/>
    </row>
    <row r="58" spans="1:14" ht="18.95" customHeight="1">
      <c r="A58" s="183"/>
      <c r="B58" s="184"/>
      <c r="C58" s="185"/>
      <c r="D58" s="186" t="s">
        <v>42</v>
      </c>
      <c r="E58" s="417">
        <v>3805378.7243500007</v>
      </c>
      <c r="F58" s="418">
        <v>3307440.6701100008</v>
      </c>
      <c r="G58" s="418">
        <v>2139.3502899999999</v>
      </c>
      <c r="H58" s="418">
        <v>243515.38559999992</v>
      </c>
      <c r="I58" s="418">
        <v>224495.27235000001</v>
      </c>
      <c r="J58" s="418">
        <v>0</v>
      </c>
      <c r="K58" s="418">
        <v>0</v>
      </c>
      <c r="L58" s="419">
        <v>27788.045999999998</v>
      </c>
      <c r="M58" s="175"/>
      <c r="N58" s="175"/>
    </row>
    <row r="59" spans="1:14" ht="18.95" customHeight="1">
      <c r="A59" s="183"/>
      <c r="B59" s="184"/>
      <c r="C59" s="185"/>
      <c r="D59" s="186" t="s">
        <v>43</v>
      </c>
      <c r="E59" s="417">
        <v>3742083.8828600012</v>
      </c>
      <c r="F59" s="418">
        <v>3253292.2000000016</v>
      </c>
      <c r="G59" s="418">
        <v>2135.6752600000004</v>
      </c>
      <c r="H59" s="418">
        <v>240805.68846999988</v>
      </c>
      <c r="I59" s="418">
        <v>219503.36481999999</v>
      </c>
      <c r="J59" s="418">
        <v>0</v>
      </c>
      <c r="K59" s="418">
        <v>0</v>
      </c>
      <c r="L59" s="419">
        <v>26346.954310000008</v>
      </c>
      <c r="M59" s="175"/>
      <c r="N59" s="175"/>
    </row>
    <row r="60" spans="1:14" ht="18.95" customHeight="1">
      <c r="A60" s="193" t="s">
        <v>4</v>
      </c>
      <c r="B60" s="184"/>
      <c r="C60" s="185"/>
      <c r="D60" s="186" t="s">
        <v>44</v>
      </c>
      <c r="E60" s="420">
        <v>1.1815277496063508</v>
      </c>
      <c r="F60" s="420">
        <v>1.1176406810777726</v>
      </c>
      <c r="G60" s="204">
        <v>1.4199968484042556</v>
      </c>
      <c r="H60" s="204">
        <v>1.0965101405211937</v>
      </c>
      <c r="I60" s="1311" t="s">
        <v>945</v>
      </c>
      <c r="J60" s="204">
        <v>0</v>
      </c>
      <c r="K60" s="204">
        <v>0</v>
      </c>
      <c r="L60" s="406">
        <v>1.5516463080094234</v>
      </c>
      <c r="M60" s="175"/>
      <c r="N60" s="175"/>
    </row>
    <row r="61" spans="1:14" ht="18.95" customHeight="1">
      <c r="A61" s="187"/>
      <c r="B61" s="188"/>
      <c r="C61" s="185"/>
      <c r="D61" s="189" t="s">
        <v>45</v>
      </c>
      <c r="E61" s="408">
        <v>0.98336700599995841</v>
      </c>
      <c r="F61" s="408">
        <v>0.98362828679003989</v>
      </c>
      <c r="G61" s="408">
        <v>0.99828217472511271</v>
      </c>
      <c r="H61" s="408">
        <v>0.98887258345782303</v>
      </c>
      <c r="I61" s="408">
        <v>0.97776386345358146</v>
      </c>
      <c r="J61" s="408">
        <v>0</v>
      </c>
      <c r="K61" s="408">
        <v>0</v>
      </c>
      <c r="L61" s="409">
        <v>0.94813986956837515</v>
      </c>
      <c r="M61" s="175"/>
      <c r="N61" s="175"/>
    </row>
    <row r="62" spans="1:14" ht="18.95" customHeight="1">
      <c r="A62" s="183" t="s">
        <v>91</v>
      </c>
      <c r="B62" s="184" t="s">
        <v>47</v>
      </c>
      <c r="C62" s="191" t="s">
        <v>353</v>
      </c>
      <c r="D62" s="186" t="s">
        <v>41</v>
      </c>
      <c r="E62" s="417">
        <v>1708886</v>
      </c>
      <c r="F62" s="347">
        <v>1497897</v>
      </c>
      <c r="G62" s="347">
        <v>1038</v>
      </c>
      <c r="H62" s="347">
        <v>174552</v>
      </c>
      <c r="I62" s="347">
        <v>19642</v>
      </c>
      <c r="J62" s="347">
        <v>0</v>
      </c>
      <c r="K62" s="347">
        <v>0</v>
      </c>
      <c r="L62" s="348">
        <v>15757</v>
      </c>
      <c r="M62" s="175"/>
      <c r="N62" s="175"/>
    </row>
    <row r="63" spans="1:14" ht="18.95" customHeight="1">
      <c r="A63" s="183"/>
      <c r="B63" s="184"/>
      <c r="C63" s="185"/>
      <c r="D63" s="186" t="s">
        <v>42</v>
      </c>
      <c r="E63" s="417">
        <v>2143619.4776900001</v>
      </c>
      <c r="F63" s="418">
        <v>1765247.0540700001</v>
      </c>
      <c r="G63" s="418">
        <v>1438.864</v>
      </c>
      <c r="H63" s="418">
        <v>211860.54345</v>
      </c>
      <c r="I63" s="418">
        <v>137817.22116999998</v>
      </c>
      <c r="J63" s="418">
        <v>0</v>
      </c>
      <c r="K63" s="418">
        <v>0</v>
      </c>
      <c r="L63" s="419">
        <v>27255.794999999998</v>
      </c>
      <c r="M63" s="175"/>
      <c r="N63" s="175"/>
    </row>
    <row r="64" spans="1:14" ht="18.95" customHeight="1">
      <c r="A64" s="183"/>
      <c r="B64" s="184"/>
      <c r="C64" s="185"/>
      <c r="D64" s="186" t="s">
        <v>43</v>
      </c>
      <c r="E64" s="417">
        <v>2089164.1533399997</v>
      </c>
      <c r="F64" s="418">
        <v>1724622.18004</v>
      </c>
      <c r="G64" s="418">
        <v>1400.5946100000001</v>
      </c>
      <c r="H64" s="418">
        <v>205380.09768999979</v>
      </c>
      <c r="I64" s="418">
        <v>132864.47994999998</v>
      </c>
      <c r="J64" s="418">
        <v>0</v>
      </c>
      <c r="K64" s="418">
        <v>0</v>
      </c>
      <c r="L64" s="419">
        <v>24896.801050000002</v>
      </c>
      <c r="M64" s="175"/>
      <c r="N64" s="175"/>
    </row>
    <row r="65" spans="1:14" ht="18.95" customHeight="1">
      <c r="A65" s="193" t="s">
        <v>4</v>
      </c>
      <c r="B65" s="184"/>
      <c r="C65" s="185"/>
      <c r="D65" s="186" t="s">
        <v>44</v>
      </c>
      <c r="E65" s="420">
        <v>1.222529854735775</v>
      </c>
      <c r="F65" s="420">
        <v>1.1513623300133453</v>
      </c>
      <c r="G65" s="204">
        <v>1.3493204335260116</v>
      </c>
      <c r="H65" s="204">
        <v>1.176612686706539</v>
      </c>
      <c r="I65" s="204">
        <v>6.7643050580388948</v>
      </c>
      <c r="J65" s="204">
        <v>0</v>
      </c>
      <c r="K65" s="204">
        <v>0</v>
      </c>
      <c r="L65" s="406">
        <v>1.5800470298914768</v>
      </c>
      <c r="M65" s="175"/>
      <c r="N65" s="175"/>
    </row>
    <row r="66" spans="1:14" ht="18.95" customHeight="1">
      <c r="A66" s="187"/>
      <c r="B66" s="188"/>
      <c r="C66" s="185"/>
      <c r="D66" s="189" t="s">
        <v>45</v>
      </c>
      <c r="E66" s="408">
        <v>0.97459655273860346</v>
      </c>
      <c r="F66" s="408">
        <v>0.97698629552371474</v>
      </c>
      <c r="G66" s="408">
        <v>0.97340305268600791</v>
      </c>
      <c r="H66" s="408">
        <v>0.9694117382384152</v>
      </c>
      <c r="I66" s="408">
        <v>0.96406297284219145</v>
      </c>
      <c r="J66" s="408">
        <v>0</v>
      </c>
      <c r="K66" s="408">
        <v>0</v>
      </c>
      <c r="L66" s="409">
        <v>0.91344982048771661</v>
      </c>
      <c r="M66" s="175"/>
      <c r="N66" s="175"/>
    </row>
    <row r="67" spans="1:14" ht="18.95" customHeight="1">
      <c r="A67" s="183" t="s">
        <v>96</v>
      </c>
      <c r="B67" s="184" t="s">
        <v>47</v>
      </c>
      <c r="C67" s="191" t="s">
        <v>354</v>
      </c>
      <c r="D67" s="192" t="s">
        <v>41</v>
      </c>
      <c r="E67" s="417">
        <v>3260549</v>
      </c>
      <c r="F67" s="347">
        <v>3032050</v>
      </c>
      <c r="G67" s="347">
        <v>1706</v>
      </c>
      <c r="H67" s="347">
        <v>209403</v>
      </c>
      <c r="I67" s="347">
        <v>8426</v>
      </c>
      <c r="J67" s="347">
        <v>0</v>
      </c>
      <c r="K67" s="347">
        <v>0</v>
      </c>
      <c r="L67" s="348">
        <v>8964</v>
      </c>
      <c r="M67" s="175"/>
      <c r="N67" s="175"/>
    </row>
    <row r="68" spans="1:14" ht="18.95" customHeight="1">
      <c r="A68" s="183"/>
      <c r="B68" s="184"/>
      <c r="C68" s="185"/>
      <c r="D68" s="186" t="s">
        <v>42</v>
      </c>
      <c r="E68" s="417">
        <v>3895694.4256899999</v>
      </c>
      <c r="F68" s="418">
        <v>3493208.84962</v>
      </c>
      <c r="G68" s="418">
        <v>2461.0155</v>
      </c>
      <c r="H68" s="418">
        <v>236384.71088999999</v>
      </c>
      <c r="I68" s="418">
        <v>150788.88399999999</v>
      </c>
      <c r="J68" s="418">
        <v>0</v>
      </c>
      <c r="K68" s="418">
        <v>0</v>
      </c>
      <c r="L68" s="419">
        <v>12850.965679999999</v>
      </c>
      <c r="M68" s="175"/>
      <c r="N68" s="175"/>
    </row>
    <row r="69" spans="1:14" ht="18.95" customHeight="1">
      <c r="A69" s="193" t="s">
        <v>4</v>
      </c>
      <c r="B69" s="184"/>
      <c r="C69" s="185"/>
      <c r="D69" s="186" t="s">
        <v>43</v>
      </c>
      <c r="E69" s="417">
        <v>3827405.814329999</v>
      </c>
      <c r="F69" s="418">
        <v>3438977.4761199993</v>
      </c>
      <c r="G69" s="418">
        <v>2443.8447600000004</v>
      </c>
      <c r="H69" s="418">
        <v>233288.00495999999</v>
      </c>
      <c r="I69" s="418">
        <v>141393.64827999999</v>
      </c>
      <c r="J69" s="418">
        <v>0</v>
      </c>
      <c r="K69" s="418">
        <v>0</v>
      </c>
      <c r="L69" s="419">
        <v>11302.840209999998</v>
      </c>
      <c r="M69" s="175"/>
      <c r="N69" s="175"/>
    </row>
    <row r="70" spans="1:14" ht="18.95" customHeight="1">
      <c r="A70" s="183"/>
      <c r="B70" s="184"/>
      <c r="C70" s="185"/>
      <c r="D70" s="186" t="s">
        <v>44</v>
      </c>
      <c r="E70" s="420">
        <v>1.173853180654546</v>
      </c>
      <c r="F70" s="420">
        <v>1.1342086958064674</v>
      </c>
      <c r="G70" s="204">
        <v>1.4324998593200471</v>
      </c>
      <c r="H70" s="204">
        <v>1.1140623819142992</v>
      </c>
      <c r="I70" s="1311" t="s">
        <v>945</v>
      </c>
      <c r="J70" s="204">
        <v>0</v>
      </c>
      <c r="K70" s="204">
        <v>0</v>
      </c>
      <c r="L70" s="406">
        <v>1.26091479361892</v>
      </c>
      <c r="M70" s="175"/>
      <c r="N70" s="175"/>
    </row>
    <row r="71" spans="1:14" ht="18.95" customHeight="1">
      <c r="A71" s="199" t="s">
        <v>4</v>
      </c>
      <c r="B71" s="200" t="s">
        <v>4</v>
      </c>
      <c r="C71" s="195"/>
      <c r="D71" s="194" t="s">
        <v>45</v>
      </c>
      <c r="E71" s="408">
        <v>0.98247074747195917</v>
      </c>
      <c r="F71" s="408">
        <v>0.98447519863981214</v>
      </c>
      <c r="G71" s="408">
        <v>0.99302290456927245</v>
      </c>
      <c r="H71" s="408">
        <v>0.9868997198746875</v>
      </c>
      <c r="I71" s="408">
        <v>0.93769278297729164</v>
      </c>
      <c r="J71" s="408">
        <v>0</v>
      </c>
      <c r="K71" s="408">
        <v>0</v>
      </c>
      <c r="L71" s="409">
        <v>0.87953236289399217</v>
      </c>
      <c r="M71" s="175"/>
      <c r="N71" s="175"/>
    </row>
    <row r="72" spans="1:14" ht="18.95" customHeight="1">
      <c r="A72" s="196" t="s">
        <v>101</v>
      </c>
      <c r="B72" s="197" t="s">
        <v>47</v>
      </c>
      <c r="C72" s="191" t="s">
        <v>355</v>
      </c>
      <c r="D72" s="198" t="s">
        <v>41</v>
      </c>
      <c r="E72" s="421">
        <v>4885357</v>
      </c>
      <c r="F72" s="347">
        <v>4528949</v>
      </c>
      <c r="G72" s="347">
        <v>2495</v>
      </c>
      <c r="H72" s="347">
        <v>311889</v>
      </c>
      <c r="I72" s="347">
        <v>29387</v>
      </c>
      <c r="J72" s="347">
        <v>0</v>
      </c>
      <c r="K72" s="347">
        <v>0</v>
      </c>
      <c r="L72" s="348">
        <v>12637</v>
      </c>
      <c r="M72" s="175"/>
      <c r="N72" s="175"/>
    </row>
    <row r="73" spans="1:14" ht="18.95" customHeight="1">
      <c r="A73" s="183"/>
      <c r="B73" s="184"/>
      <c r="C73" s="185"/>
      <c r="D73" s="186" t="s">
        <v>42</v>
      </c>
      <c r="E73" s="422">
        <v>5739837.3322500009</v>
      </c>
      <c r="F73" s="418">
        <v>5171692.2700700006</v>
      </c>
      <c r="G73" s="418">
        <v>3628.3223700000003</v>
      </c>
      <c r="H73" s="418">
        <v>345310.97422999999</v>
      </c>
      <c r="I73" s="418">
        <v>196742.35242000001</v>
      </c>
      <c r="J73" s="418">
        <v>2.6406199999999997</v>
      </c>
      <c r="K73" s="418">
        <v>0</v>
      </c>
      <c r="L73" s="419">
        <v>22460.772539999998</v>
      </c>
      <c r="M73" s="175"/>
      <c r="N73" s="175"/>
    </row>
    <row r="74" spans="1:14" ht="18.95" customHeight="1">
      <c r="A74" s="183"/>
      <c r="B74" s="184"/>
      <c r="C74" s="185"/>
      <c r="D74" s="186" t="s">
        <v>43</v>
      </c>
      <c r="E74" s="422">
        <v>5603140.9598400015</v>
      </c>
      <c r="F74" s="418">
        <v>5053401.9355300013</v>
      </c>
      <c r="G74" s="418">
        <v>3525.7037999999993</v>
      </c>
      <c r="H74" s="418">
        <v>334841.32471000025</v>
      </c>
      <c r="I74" s="418">
        <v>190725.45299000002</v>
      </c>
      <c r="J74" s="418">
        <v>2.6406199999999997</v>
      </c>
      <c r="K74" s="418">
        <v>0</v>
      </c>
      <c r="L74" s="419">
        <v>20643.902190000001</v>
      </c>
      <c r="M74" s="175"/>
      <c r="N74" s="175"/>
    </row>
    <row r="75" spans="1:14" ht="18.95" customHeight="1">
      <c r="A75" s="183"/>
      <c r="B75" s="184"/>
      <c r="C75" s="185"/>
      <c r="D75" s="186" t="s">
        <v>44</v>
      </c>
      <c r="E75" s="420">
        <v>1.1469255900520681</v>
      </c>
      <c r="F75" s="420">
        <v>1.1158001416068057</v>
      </c>
      <c r="G75" s="204">
        <v>1.4131077354709416</v>
      </c>
      <c r="H75" s="204">
        <v>1.0735913248303091</v>
      </c>
      <c r="I75" s="204">
        <v>6.4901300911967885</v>
      </c>
      <c r="J75" s="204">
        <v>0</v>
      </c>
      <c r="K75" s="204">
        <v>0</v>
      </c>
      <c r="L75" s="406">
        <v>1.6336078333465223</v>
      </c>
      <c r="M75" s="175"/>
      <c r="N75" s="175"/>
    </row>
    <row r="76" spans="1:14" ht="18.95" customHeight="1">
      <c r="A76" s="199" t="s">
        <v>4</v>
      </c>
      <c r="B76" s="200" t="s">
        <v>4</v>
      </c>
      <c r="C76" s="185"/>
      <c r="D76" s="194" t="s">
        <v>45</v>
      </c>
      <c r="E76" s="408">
        <v>0.97618462606214407</v>
      </c>
      <c r="F76" s="408">
        <v>0.97712734471372598</v>
      </c>
      <c r="G76" s="408">
        <v>0.97171735046243946</v>
      </c>
      <c r="H76" s="408">
        <v>0.96968051900653973</v>
      </c>
      <c r="I76" s="408">
        <v>0.9694173656257028</v>
      </c>
      <c r="J76" s="408">
        <v>1</v>
      </c>
      <c r="K76" s="408">
        <v>0</v>
      </c>
      <c r="L76" s="409">
        <v>0.91910917815652315</v>
      </c>
      <c r="M76" s="175"/>
      <c r="N76" s="175"/>
    </row>
    <row r="77" spans="1:14" ht="18.95" customHeight="1">
      <c r="A77" s="183" t="s">
        <v>106</v>
      </c>
      <c r="B77" s="184" t="s">
        <v>47</v>
      </c>
      <c r="C77" s="191" t="s">
        <v>356</v>
      </c>
      <c r="D77" s="192" t="s">
        <v>41</v>
      </c>
      <c r="E77" s="421">
        <v>1774682</v>
      </c>
      <c r="F77" s="347">
        <v>1603910</v>
      </c>
      <c r="G77" s="347">
        <v>1151</v>
      </c>
      <c r="H77" s="347">
        <v>144258</v>
      </c>
      <c r="I77" s="347">
        <v>10684</v>
      </c>
      <c r="J77" s="347">
        <v>0</v>
      </c>
      <c r="K77" s="347">
        <v>0</v>
      </c>
      <c r="L77" s="348">
        <v>14679</v>
      </c>
      <c r="M77" s="175"/>
      <c r="N77" s="175"/>
    </row>
    <row r="78" spans="1:14" ht="18.95" customHeight="1">
      <c r="A78" s="183"/>
      <c r="B78" s="184"/>
      <c r="C78" s="185"/>
      <c r="D78" s="186" t="s">
        <v>42</v>
      </c>
      <c r="E78" s="422">
        <v>2212534.37341</v>
      </c>
      <c r="F78" s="418">
        <v>1905876.4065500002</v>
      </c>
      <c r="G78" s="418">
        <v>1644.02349</v>
      </c>
      <c r="H78" s="418">
        <v>155731.67290999999</v>
      </c>
      <c r="I78" s="418">
        <v>133182.22345999998</v>
      </c>
      <c r="J78" s="418">
        <v>0</v>
      </c>
      <c r="K78" s="418">
        <v>0</v>
      </c>
      <c r="L78" s="419">
        <v>16100.047</v>
      </c>
      <c r="M78" s="175"/>
      <c r="N78" s="175"/>
    </row>
    <row r="79" spans="1:14" ht="18.95" customHeight="1">
      <c r="A79" s="183"/>
      <c r="B79" s="184"/>
      <c r="C79" s="185"/>
      <c r="D79" s="186" t="s">
        <v>43</v>
      </c>
      <c r="E79" s="422">
        <v>2159158.8174199997</v>
      </c>
      <c r="F79" s="418">
        <v>1864858.7024599998</v>
      </c>
      <c r="G79" s="418">
        <v>1586.5801000000001</v>
      </c>
      <c r="H79" s="418">
        <v>151877.39273000014</v>
      </c>
      <c r="I79" s="418">
        <v>129453.70386000001</v>
      </c>
      <c r="J79" s="418">
        <v>0</v>
      </c>
      <c r="K79" s="418">
        <v>0</v>
      </c>
      <c r="L79" s="419">
        <v>11382.438270000002</v>
      </c>
      <c r="M79" s="175"/>
      <c r="N79" s="175"/>
    </row>
    <row r="80" spans="1:14" ht="18.95" customHeight="1">
      <c r="A80" s="193" t="s">
        <v>4</v>
      </c>
      <c r="B80" s="184"/>
      <c r="C80" s="185"/>
      <c r="D80" s="186" t="s">
        <v>44</v>
      </c>
      <c r="E80" s="420">
        <v>1.2166454708054737</v>
      </c>
      <c r="F80" s="420">
        <v>1.1626953522703891</v>
      </c>
      <c r="G80" s="204">
        <v>1.378436229365769</v>
      </c>
      <c r="H80" s="204">
        <v>1.0528178175907066</v>
      </c>
      <c r="I80" s="1311" t="s">
        <v>945</v>
      </c>
      <c r="J80" s="204">
        <v>0</v>
      </c>
      <c r="K80" s="204">
        <v>0</v>
      </c>
      <c r="L80" s="406">
        <v>0.77542327610872697</v>
      </c>
      <c r="M80" s="175"/>
      <c r="N80" s="175"/>
    </row>
    <row r="81" spans="1:14" ht="18.95" customHeight="1">
      <c r="A81" s="187"/>
      <c r="B81" s="188"/>
      <c r="C81" s="185"/>
      <c r="D81" s="189" t="s">
        <v>45</v>
      </c>
      <c r="E81" s="408">
        <v>0.97587582971299247</v>
      </c>
      <c r="F81" s="408">
        <v>0.97847829798982078</v>
      </c>
      <c r="G81" s="408">
        <v>0.96505926445126411</v>
      </c>
      <c r="H81" s="408">
        <v>0.97525050551388281</v>
      </c>
      <c r="I81" s="408">
        <v>0.97200437488476232</v>
      </c>
      <c r="J81" s="408">
        <v>0</v>
      </c>
      <c r="K81" s="408">
        <v>0</v>
      </c>
      <c r="L81" s="409">
        <v>0.7069816796186994</v>
      </c>
      <c r="M81" s="175"/>
      <c r="N81" s="175"/>
    </row>
    <row r="82" spans="1:14" ht="18.95" customHeight="1">
      <c r="A82" s="183" t="s">
        <v>110</v>
      </c>
      <c r="B82" s="184" t="s">
        <v>47</v>
      </c>
      <c r="C82" s="191" t="s">
        <v>357</v>
      </c>
      <c r="D82" s="186" t="s">
        <v>41</v>
      </c>
      <c r="E82" s="423">
        <v>2354057</v>
      </c>
      <c r="F82" s="347">
        <v>2133476</v>
      </c>
      <c r="G82" s="347">
        <v>1322</v>
      </c>
      <c r="H82" s="347">
        <v>190750</v>
      </c>
      <c r="I82" s="347">
        <v>20006</v>
      </c>
      <c r="J82" s="347">
        <v>0</v>
      </c>
      <c r="K82" s="347">
        <v>0</v>
      </c>
      <c r="L82" s="348">
        <v>8503</v>
      </c>
      <c r="M82" s="175"/>
      <c r="N82" s="175"/>
    </row>
    <row r="83" spans="1:14" ht="18.95" customHeight="1">
      <c r="A83" s="183"/>
      <c r="B83" s="184"/>
      <c r="C83" s="185"/>
      <c r="D83" s="186" t="s">
        <v>42</v>
      </c>
      <c r="E83" s="423">
        <v>2774692.6823700001</v>
      </c>
      <c r="F83" s="418">
        <v>2406120.0243800003</v>
      </c>
      <c r="G83" s="418">
        <v>1850.8430000000001</v>
      </c>
      <c r="H83" s="418">
        <v>227405.99163999999</v>
      </c>
      <c r="I83" s="418">
        <v>126966.2901</v>
      </c>
      <c r="J83" s="418">
        <v>0</v>
      </c>
      <c r="K83" s="418">
        <v>0</v>
      </c>
      <c r="L83" s="419">
        <v>12349.53325</v>
      </c>
      <c r="M83" s="175"/>
      <c r="N83" s="175"/>
    </row>
    <row r="84" spans="1:14" ht="18.95" customHeight="1">
      <c r="A84" s="183"/>
      <c r="B84" s="184"/>
      <c r="C84" s="185"/>
      <c r="D84" s="186" t="s">
        <v>43</v>
      </c>
      <c r="E84" s="423">
        <v>2704151.5426100004</v>
      </c>
      <c r="F84" s="418">
        <v>2344739.8955699997</v>
      </c>
      <c r="G84" s="418">
        <v>1823.1274499999997</v>
      </c>
      <c r="H84" s="418">
        <v>223413.55587000007</v>
      </c>
      <c r="I84" s="418">
        <v>125160.96791999998</v>
      </c>
      <c r="J84" s="418">
        <v>0</v>
      </c>
      <c r="K84" s="418">
        <v>0</v>
      </c>
      <c r="L84" s="419">
        <v>9013.9958000000024</v>
      </c>
      <c r="M84" s="175"/>
      <c r="N84" s="175"/>
    </row>
    <row r="85" spans="1:14" ht="18.95" customHeight="1">
      <c r="A85" s="193" t="s">
        <v>4</v>
      </c>
      <c r="B85" s="184"/>
      <c r="C85" s="185"/>
      <c r="D85" s="186" t="s">
        <v>44</v>
      </c>
      <c r="E85" s="420">
        <v>1.1487196540313172</v>
      </c>
      <c r="F85" s="420">
        <v>1.0990233288633195</v>
      </c>
      <c r="G85" s="204">
        <v>1.379067662632375</v>
      </c>
      <c r="H85" s="204">
        <v>1.171237514390564</v>
      </c>
      <c r="I85" s="204">
        <v>6.2561715445366382</v>
      </c>
      <c r="J85" s="204">
        <v>0</v>
      </c>
      <c r="K85" s="204">
        <v>0</v>
      </c>
      <c r="L85" s="406">
        <v>1.0600959426084915</v>
      </c>
      <c r="M85" s="175"/>
      <c r="N85" s="175"/>
    </row>
    <row r="86" spans="1:14" ht="18.95" customHeight="1">
      <c r="A86" s="187"/>
      <c r="B86" s="188"/>
      <c r="C86" s="185"/>
      <c r="D86" s="194" t="s">
        <v>45</v>
      </c>
      <c r="E86" s="408">
        <v>0.97457695397828814</v>
      </c>
      <c r="F86" s="408">
        <v>0.97448999709571149</v>
      </c>
      <c r="G86" s="408">
        <v>0.98502544516201518</v>
      </c>
      <c r="H86" s="408">
        <v>0.9824435770526212</v>
      </c>
      <c r="I86" s="408">
        <v>0.98578109056681007</v>
      </c>
      <c r="J86" s="408">
        <v>0</v>
      </c>
      <c r="K86" s="408">
        <v>0</v>
      </c>
      <c r="L86" s="409">
        <v>0.729905788139807</v>
      </c>
      <c r="M86" s="175"/>
      <c r="N86" s="175"/>
    </row>
    <row r="87" spans="1:14" ht="18.95" customHeight="1">
      <c r="A87" s="183" t="s">
        <v>114</v>
      </c>
      <c r="B87" s="184" t="s">
        <v>47</v>
      </c>
      <c r="C87" s="191" t="s">
        <v>358</v>
      </c>
      <c r="D87" s="192" t="s">
        <v>41</v>
      </c>
      <c r="E87" s="421">
        <v>4625785</v>
      </c>
      <c r="F87" s="347">
        <v>4228111</v>
      </c>
      <c r="G87" s="347">
        <v>2943</v>
      </c>
      <c r="H87" s="347">
        <v>361432</v>
      </c>
      <c r="I87" s="347">
        <v>26071</v>
      </c>
      <c r="J87" s="347">
        <v>0</v>
      </c>
      <c r="K87" s="347">
        <v>0</v>
      </c>
      <c r="L87" s="348">
        <v>7228</v>
      </c>
      <c r="M87" s="175"/>
      <c r="N87" s="175"/>
    </row>
    <row r="88" spans="1:14" ht="18.95" customHeight="1">
      <c r="A88" s="183"/>
      <c r="B88" s="184"/>
      <c r="C88" s="185"/>
      <c r="D88" s="186" t="s">
        <v>42</v>
      </c>
      <c r="E88" s="422">
        <v>5481754.1436200012</v>
      </c>
      <c r="F88" s="418">
        <v>4873985.7713400004</v>
      </c>
      <c r="G88" s="418">
        <v>4171.0734499999999</v>
      </c>
      <c r="H88" s="418">
        <v>415997.58283999987</v>
      </c>
      <c r="I88" s="418">
        <v>170806.94472</v>
      </c>
      <c r="J88" s="418">
        <v>0</v>
      </c>
      <c r="K88" s="418">
        <v>0</v>
      </c>
      <c r="L88" s="419">
        <v>16792.771270000001</v>
      </c>
      <c r="M88" s="175"/>
      <c r="N88" s="175"/>
    </row>
    <row r="89" spans="1:14" ht="18.95" customHeight="1">
      <c r="A89" s="183"/>
      <c r="B89" s="184"/>
      <c r="C89" s="185"/>
      <c r="D89" s="186" t="s">
        <v>43</v>
      </c>
      <c r="E89" s="422">
        <v>5355758.0632000007</v>
      </c>
      <c r="F89" s="418">
        <v>4769739.4473600006</v>
      </c>
      <c r="G89" s="418">
        <v>4098.2705000000005</v>
      </c>
      <c r="H89" s="418">
        <v>411790.11411999987</v>
      </c>
      <c r="I89" s="418">
        <v>156121.12090000001</v>
      </c>
      <c r="J89" s="418">
        <v>0</v>
      </c>
      <c r="K89" s="418">
        <v>0</v>
      </c>
      <c r="L89" s="419">
        <v>14009.11032</v>
      </c>
      <c r="M89" s="175"/>
      <c r="N89" s="175"/>
    </row>
    <row r="90" spans="1:14" ht="18.95" customHeight="1">
      <c r="A90" s="193" t="s">
        <v>4</v>
      </c>
      <c r="B90" s="184"/>
      <c r="C90" s="185"/>
      <c r="D90" s="186" t="s">
        <v>44</v>
      </c>
      <c r="E90" s="420">
        <v>1.1578052294259247</v>
      </c>
      <c r="F90" s="420">
        <v>1.1281017568744058</v>
      </c>
      <c r="G90" s="204">
        <v>1.3925485898742782</v>
      </c>
      <c r="H90" s="204">
        <v>1.1393294288275522</v>
      </c>
      <c r="I90" s="204">
        <v>5.9883058148901078</v>
      </c>
      <c r="J90" s="204">
        <v>0</v>
      </c>
      <c r="K90" s="204">
        <v>0</v>
      </c>
      <c r="L90" s="406">
        <v>1.9381724294410625</v>
      </c>
      <c r="M90" s="175"/>
      <c r="N90" s="175"/>
    </row>
    <row r="91" spans="1:14" ht="18.95" customHeight="1">
      <c r="A91" s="187"/>
      <c r="B91" s="188"/>
      <c r="C91" s="185"/>
      <c r="D91" s="189" t="s">
        <v>45</v>
      </c>
      <c r="E91" s="408">
        <v>0.97701537188298704</v>
      </c>
      <c r="F91" s="408">
        <v>0.97861168889884975</v>
      </c>
      <c r="G91" s="408">
        <v>0.9825457521012968</v>
      </c>
      <c r="H91" s="408">
        <v>0.98988583373183137</v>
      </c>
      <c r="I91" s="408">
        <v>0.91402092084678332</v>
      </c>
      <c r="J91" s="408">
        <v>0</v>
      </c>
      <c r="K91" s="408">
        <v>0</v>
      </c>
      <c r="L91" s="409">
        <v>0.83423457002758294</v>
      </c>
      <c r="M91" s="175"/>
      <c r="N91" s="175"/>
    </row>
    <row r="92" spans="1:14" ht="18.95" customHeight="1">
      <c r="A92" s="183" t="s">
        <v>118</v>
      </c>
      <c r="B92" s="184" t="s">
        <v>47</v>
      </c>
      <c r="C92" s="191" t="s">
        <v>359</v>
      </c>
      <c r="D92" s="186" t="s">
        <v>41</v>
      </c>
      <c r="E92" s="423">
        <v>2272397</v>
      </c>
      <c r="F92" s="347">
        <v>2066622</v>
      </c>
      <c r="G92" s="347">
        <v>1143</v>
      </c>
      <c r="H92" s="347">
        <v>185752</v>
      </c>
      <c r="I92" s="347">
        <v>10720</v>
      </c>
      <c r="J92" s="347">
        <v>0</v>
      </c>
      <c r="K92" s="347">
        <v>0</v>
      </c>
      <c r="L92" s="348">
        <v>8160</v>
      </c>
      <c r="M92" s="175"/>
      <c r="N92" s="175"/>
    </row>
    <row r="93" spans="1:14" ht="18.95" customHeight="1">
      <c r="A93" s="183"/>
      <c r="B93" s="184"/>
      <c r="C93" s="201"/>
      <c r="D93" s="186" t="s">
        <v>42</v>
      </c>
      <c r="E93" s="423">
        <v>2657565.90864</v>
      </c>
      <c r="F93" s="418">
        <v>2327779.1106699998</v>
      </c>
      <c r="G93" s="418">
        <v>1679.0130900000001</v>
      </c>
      <c r="H93" s="418">
        <v>206325.64330000005</v>
      </c>
      <c r="I93" s="418">
        <v>110183.06507</v>
      </c>
      <c r="J93" s="418">
        <v>0</v>
      </c>
      <c r="K93" s="418">
        <v>0</v>
      </c>
      <c r="L93" s="419">
        <v>11599.076510000001</v>
      </c>
      <c r="M93" s="175"/>
      <c r="N93" s="175"/>
    </row>
    <row r="94" spans="1:14" ht="18.95" customHeight="1">
      <c r="A94" s="183"/>
      <c r="B94" s="184"/>
      <c r="C94" s="201"/>
      <c r="D94" s="186" t="s">
        <v>43</v>
      </c>
      <c r="E94" s="423">
        <v>2599738.3063599989</v>
      </c>
      <c r="F94" s="418">
        <v>2279140.4092199989</v>
      </c>
      <c r="G94" s="418">
        <v>1667.6746700000003</v>
      </c>
      <c r="H94" s="418">
        <v>202774.44478000011</v>
      </c>
      <c r="I94" s="418">
        <v>106015.71844999999</v>
      </c>
      <c r="J94" s="418">
        <v>0</v>
      </c>
      <c r="K94" s="418">
        <v>0</v>
      </c>
      <c r="L94" s="419">
        <v>10140.059240000001</v>
      </c>
      <c r="M94" s="175"/>
      <c r="N94" s="175"/>
    </row>
    <row r="95" spans="1:14" ht="18.95" customHeight="1">
      <c r="A95" s="193" t="s">
        <v>4</v>
      </c>
      <c r="B95" s="184"/>
      <c r="C95" s="202" t="s">
        <v>4</v>
      </c>
      <c r="D95" s="186" t="s">
        <v>44</v>
      </c>
      <c r="E95" s="420">
        <v>1.1440511083054585</v>
      </c>
      <c r="F95" s="420">
        <v>1.1028337108672988</v>
      </c>
      <c r="G95" s="204">
        <v>1.4590329571303591</v>
      </c>
      <c r="H95" s="204">
        <v>1.0916407079331587</v>
      </c>
      <c r="I95" s="204">
        <v>9.8895259748134308</v>
      </c>
      <c r="J95" s="204">
        <v>0</v>
      </c>
      <c r="K95" s="204">
        <v>0</v>
      </c>
      <c r="L95" s="406">
        <v>1.242654318627451</v>
      </c>
      <c r="M95" s="175"/>
      <c r="N95" s="175"/>
    </row>
    <row r="96" spans="1:14" ht="18.95" customHeight="1">
      <c r="A96" s="187"/>
      <c r="B96" s="188"/>
      <c r="C96" s="203"/>
      <c r="D96" s="194" t="s">
        <v>45</v>
      </c>
      <c r="E96" s="408">
        <v>0.97824038828463367</v>
      </c>
      <c r="F96" s="408">
        <v>0.97910510442032384</v>
      </c>
      <c r="G96" s="408">
        <v>0.9932469734348528</v>
      </c>
      <c r="H96" s="408">
        <v>0.98278838023620529</v>
      </c>
      <c r="I96" s="408">
        <v>0.96217797519652892</v>
      </c>
      <c r="J96" s="408">
        <v>0</v>
      </c>
      <c r="K96" s="408">
        <v>0</v>
      </c>
      <c r="L96" s="409">
        <v>0.87421263505399538</v>
      </c>
      <c r="M96" s="175"/>
      <c r="N96" s="175"/>
    </row>
    <row r="97" spans="1:12" ht="21.75" customHeight="1">
      <c r="A97" s="1366" t="s">
        <v>935</v>
      </c>
      <c r="B97" s="1367"/>
      <c r="C97" s="1367"/>
      <c r="D97" s="1367"/>
      <c r="E97" s="1367"/>
      <c r="F97" s="1367"/>
      <c r="G97" s="1367"/>
      <c r="H97" s="1367"/>
      <c r="I97" s="1367"/>
      <c r="J97" s="1367"/>
      <c r="K97" s="1367"/>
      <c r="L97" s="1367"/>
    </row>
    <row r="98" spans="1:12" ht="18" customHeight="1">
      <c r="A98" s="1751" t="s">
        <v>931</v>
      </c>
      <c r="B98" s="1751"/>
      <c r="C98" s="1751"/>
      <c r="D98" s="1751"/>
      <c r="E98" s="1751"/>
      <c r="F98" s="1751"/>
      <c r="G98" s="1751"/>
      <c r="H98" s="1751"/>
      <c r="I98" s="1751"/>
      <c r="J98" s="1751"/>
      <c r="K98" s="1751"/>
      <c r="L98" s="1751"/>
    </row>
    <row r="99" spans="1:12" ht="18">
      <c r="E99" s="205"/>
      <c r="F99" s="205"/>
      <c r="G99" s="205"/>
      <c r="H99" s="205"/>
      <c r="I99" s="205"/>
      <c r="J99" s="205"/>
      <c r="K99" s="205"/>
      <c r="L99" s="205"/>
    </row>
    <row r="100" spans="1:12">
      <c r="G100" s="190"/>
      <c r="H100" s="410"/>
      <c r="I100" s="411"/>
      <c r="J100" s="190"/>
    </row>
  </sheetData>
  <mergeCells count="1">
    <mergeCell ref="A98:L98"/>
  </mergeCells>
  <phoneticPr fontId="42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53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22" transitionEvaluation="1" codeName="Arkusz14">
    <pageSetUpPr autoPageBreaks="0"/>
  </sheetPr>
  <dimension ref="A1:L78"/>
  <sheetViews>
    <sheetView showGridLines="0" topLeftCell="A22" zoomScale="75" zoomScaleNormal="75" workbookViewId="0">
      <selection activeCell="T18" sqref="T18"/>
    </sheetView>
  </sheetViews>
  <sheetFormatPr defaultColWidth="5.140625" defaultRowHeight="15"/>
  <cols>
    <col min="1" max="1" width="5.140625" style="603" customWidth="1"/>
    <col min="2" max="2" width="2.5703125" style="603" customWidth="1"/>
    <col min="3" max="3" width="58.5703125" style="603" customWidth="1"/>
    <col min="4" max="4" width="19.85546875" style="603" customWidth="1"/>
    <col min="5" max="5" width="2.28515625" style="603" customWidth="1"/>
    <col min="6" max="7" width="20.85546875" style="603" customWidth="1"/>
    <col min="8" max="9" width="20.7109375" style="603" customWidth="1"/>
    <col min="10" max="10" width="5.85546875" style="603" customWidth="1"/>
    <col min="11" max="15" width="12.5703125" style="603" customWidth="1"/>
    <col min="16" max="16" width="18.42578125" style="603" bestFit="1" customWidth="1"/>
    <col min="17" max="241" width="12.5703125" style="603" customWidth="1"/>
    <col min="242" max="251" width="5.140625" style="603"/>
    <col min="252" max="252" width="5.140625" style="603" customWidth="1"/>
    <col min="253" max="253" width="2.5703125" style="603" customWidth="1"/>
    <col min="254" max="254" width="58.5703125" style="603" customWidth="1"/>
    <col min="255" max="255" width="19.85546875" style="603" customWidth="1"/>
    <col min="256" max="256" width="2.28515625" style="603" customWidth="1"/>
    <col min="257" max="258" width="20.85546875" style="603" customWidth="1"/>
    <col min="259" max="260" width="20.7109375" style="603" customWidth="1"/>
    <col min="261" max="261" width="5.85546875" style="603" customWidth="1"/>
    <col min="262" max="497" width="12.5703125" style="603" customWidth="1"/>
    <col min="498" max="507" width="5.140625" style="603"/>
    <col min="508" max="508" width="5.140625" style="603" customWidth="1"/>
    <col min="509" max="509" width="2.5703125" style="603" customWidth="1"/>
    <col min="510" max="510" width="58.5703125" style="603" customWidth="1"/>
    <col min="511" max="511" width="19.85546875" style="603" customWidth="1"/>
    <col min="512" max="512" width="2.28515625" style="603" customWidth="1"/>
    <col min="513" max="514" width="20.85546875" style="603" customWidth="1"/>
    <col min="515" max="516" width="20.7109375" style="603" customWidth="1"/>
    <col min="517" max="517" width="5.85546875" style="603" customWidth="1"/>
    <col min="518" max="753" width="12.5703125" style="603" customWidth="1"/>
    <col min="754" max="763" width="5.140625" style="603"/>
    <col min="764" max="764" width="5.140625" style="603" customWidth="1"/>
    <col min="765" max="765" width="2.5703125" style="603" customWidth="1"/>
    <col min="766" max="766" width="58.5703125" style="603" customWidth="1"/>
    <col min="767" max="767" width="19.85546875" style="603" customWidth="1"/>
    <col min="768" max="768" width="2.28515625" style="603" customWidth="1"/>
    <col min="769" max="770" width="20.85546875" style="603" customWidth="1"/>
    <col min="771" max="772" width="20.7109375" style="603" customWidth="1"/>
    <col min="773" max="773" width="5.85546875" style="603" customWidth="1"/>
    <col min="774" max="1009" width="12.5703125" style="603" customWidth="1"/>
    <col min="1010" max="1019" width="5.140625" style="603"/>
    <col min="1020" max="1020" width="5.140625" style="603" customWidth="1"/>
    <col min="1021" max="1021" width="2.5703125" style="603" customWidth="1"/>
    <col min="1022" max="1022" width="58.5703125" style="603" customWidth="1"/>
    <col min="1023" max="1023" width="19.85546875" style="603" customWidth="1"/>
    <col min="1024" max="1024" width="2.28515625" style="603" customWidth="1"/>
    <col min="1025" max="1026" width="20.85546875" style="603" customWidth="1"/>
    <col min="1027" max="1028" width="20.7109375" style="603" customWidth="1"/>
    <col min="1029" max="1029" width="5.85546875" style="603" customWidth="1"/>
    <col min="1030" max="1265" width="12.5703125" style="603" customWidth="1"/>
    <col min="1266" max="1275" width="5.140625" style="603"/>
    <col min="1276" max="1276" width="5.140625" style="603" customWidth="1"/>
    <col min="1277" max="1277" width="2.5703125" style="603" customWidth="1"/>
    <col min="1278" max="1278" width="58.5703125" style="603" customWidth="1"/>
    <col min="1279" max="1279" width="19.85546875" style="603" customWidth="1"/>
    <col min="1280" max="1280" width="2.28515625" style="603" customWidth="1"/>
    <col min="1281" max="1282" width="20.85546875" style="603" customWidth="1"/>
    <col min="1283" max="1284" width="20.7109375" style="603" customWidth="1"/>
    <col min="1285" max="1285" width="5.85546875" style="603" customWidth="1"/>
    <col min="1286" max="1521" width="12.5703125" style="603" customWidth="1"/>
    <col min="1522" max="1531" width="5.140625" style="603"/>
    <col min="1532" max="1532" width="5.140625" style="603" customWidth="1"/>
    <col min="1533" max="1533" width="2.5703125" style="603" customWidth="1"/>
    <col min="1534" max="1534" width="58.5703125" style="603" customWidth="1"/>
    <col min="1535" max="1535" width="19.85546875" style="603" customWidth="1"/>
    <col min="1536" max="1536" width="2.28515625" style="603" customWidth="1"/>
    <col min="1537" max="1538" width="20.85546875" style="603" customWidth="1"/>
    <col min="1539" max="1540" width="20.7109375" style="603" customWidth="1"/>
    <col min="1541" max="1541" width="5.85546875" style="603" customWidth="1"/>
    <col min="1542" max="1777" width="12.5703125" style="603" customWidth="1"/>
    <col min="1778" max="1787" width="5.140625" style="603"/>
    <col min="1788" max="1788" width="5.140625" style="603" customWidth="1"/>
    <col min="1789" max="1789" width="2.5703125" style="603" customWidth="1"/>
    <col min="1790" max="1790" width="58.5703125" style="603" customWidth="1"/>
    <col min="1791" max="1791" width="19.85546875" style="603" customWidth="1"/>
    <col min="1792" max="1792" width="2.28515625" style="603" customWidth="1"/>
    <col min="1793" max="1794" width="20.85546875" style="603" customWidth="1"/>
    <col min="1795" max="1796" width="20.7109375" style="603" customWidth="1"/>
    <col min="1797" max="1797" width="5.85546875" style="603" customWidth="1"/>
    <col min="1798" max="2033" width="12.5703125" style="603" customWidth="1"/>
    <col min="2034" max="2043" width="5.140625" style="603"/>
    <col min="2044" max="2044" width="5.140625" style="603" customWidth="1"/>
    <col min="2045" max="2045" width="2.5703125" style="603" customWidth="1"/>
    <col min="2046" max="2046" width="58.5703125" style="603" customWidth="1"/>
    <col min="2047" max="2047" width="19.85546875" style="603" customWidth="1"/>
    <col min="2048" max="2048" width="2.28515625" style="603" customWidth="1"/>
    <col min="2049" max="2050" width="20.85546875" style="603" customWidth="1"/>
    <col min="2051" max="2052" width="20.7109375" style="603" customWidth="1"/>
    <col min="2053" max="2053" width="5.85546875" style="603" customWidth="1"/>
    <col min="2054" max="2289" width="12.5703125" style="603" customWidth="1"/>
    <col min="2290" max="2299" width="5.140625" style="603"/>
    <col min="2300" max="2300" width="5.140625" style="603" customWidth="1"/>
    <col min="2301" max="2301" width="2.5703125" style="603" customWidth="1"/>
    <col min="2302" max="2302" width="58.5703125" style="603" customWidth="1"/>
    <col min="2303" max="2303" width="19.85546875" style="603" customWidth="1"/>
    <col min="2304" max="2304" width="2.28515625" style="603" customWidth="1"/>
    <col min="2305" max="2306" width="20.85546875" style="603" customWidth="1"/>
    <col min="2307" max="2308" width="20.7109375" style="603" customWidth="1"/>
    <col min="2309" max="2309" width="5.85546875" style="603" customWidth="1"/>
    <col min="2310" max="2545" width="12.5703125" style="603" customWidth="1"/>
    <col min="2546" max="2555" width="5.140625" style="603"/>
    <col min="2556" max="2556" width="5.140625" style="603" customWidth="1"/>
    <col min="2557" max="2557" width="2.5703125" style="603" customWidth="1"/>
    <col min="2558" max="2558" width="58.5703125" style="603" customWidth="1"/>
    <col min="2559" max="2559" width="19.85546875" style="603" customWidth="1"/>
    <col min="2560" max="2560" width="2.28515625" style="603" customWidth="1"/>
    <col min="2561" max="2562" width="20.85546875" style="603" customWidth="1"/>
    <col min="2563" max="2564" width="20.7109375" style="603" customWidth="1"/>
    <col min="2565" max="2565" width="5.85546875" style="603" customWidth="1"/>
    <col min="2566" max="2801" width="12.5703125" style="603" customWidth="1"/>
    <col min="2802" max="2811" width="5.140625" style="603"/>
    <col min="2812" max="2812" width="5.140625" style="603" customWidth="1"/>
    <col min="2813" max="2813" width="2.5703125" style="603" customWidth="1"/>
    <col min="2814" max="2814" width="58.5703125" style="603" customWidth="1"/>
    <col min="2815" max="2815" width="19.85546875" style="603" customWidth="1"/>
    <col min="2816" max="2816" width="2.28515625" style="603" customWidth="1"/>
    <col min="2817" max="2818" width="20.85546875" style="603" customWidth="1"/>
    <col min="2819" max="2820" width="20.7109375" style="603" customWidth="1"/>
    <col min="2821" max="2821" width="5.85546875" style="603" customWidth="1"/>
    <col min="2822" max="3057" width="12.5703125" style="603" customWidth="1"/>
    <col min="3058" max="3067" width="5.140625" style="603"/>
    <col min="3068" max="3068" width="5.140625" style="603" customWidth="1"/>
    <col min="3069" max="3069" width="2.5703125" style="603" customWidth="1"/>
    <col min="3070" max="3070" width="58.5703125" style="603" customWidth="1"/>
    <col min="3071" max="3071" width="19.85546875" style="603" customWidth="1"/>
    <col min="3072" max="3072" width="2.28515625" style="603" customWidth="1"/>
    <col min="3073" max="3074" width="20.85546875" style="603" customWidth="1"/>
    <col min="3075" max="3076" width="20.7109375" style="603" customWidth="1"/>
    <col min="3077" max="3077" width="5.85546875" style="603" customWidth="1"/>
    <col min="3078" max="3313" width="12.5703125" style="603" customWidth="1"/>
    <col min="3314" max="3323" width="5.140625" style="603"/>
    <col min="3324" max="3324" width="5.140625" style="603" customWidth="1"/>
    <col min="3325" max="3325" width="2.5703125" style="603" customWidth="1"/>
    <col min="3326" max="3326" width="58.5703125" style="603" customWidth="1"/>
    <col min="3327" max="3327" width="19.85546875" style="603" customWidth="1"/>
    <col min="3328" max="3328" width="2.28515625" style="603" customWidth="1"/>
    <col min="3329" max="3330" width="20.85546875" style="603" customWidth="1"/>
    <col min="3331" max="3332" width="20.7109375" style="603" customWidth="1"/>
    <col min="3333" max="3333" width="5.85546875" style="603" customWidth="1"/>
    <col min="3334" max="3569" width="12.5703125" style="603" customWidth="1"/>
    <col min="3570" max="3579" width="5.140625" style="603"/>
    <col min="3580" max="3580" width="5.140625" style="603" customWidth="1"/>
    <col min="3581" max="3581" width="2.5703125" style="603" customWidth="1"/>
    <col min="3582" max="3582" width="58.5703125" style="603" customWidth="1"/>
    <col min="3583" max="3583" width="19.85546875" style="603" customWidth="1"/>
    <col min="3584" max="3584" width="2.28515625" style="603" customWidth="1"/>
    <col min="3585" max="3586" width="20.85546875" style="603" customWidth="1"/>
    <col min="3587" max="3588" width="20.7109375" style="603" customWidth="1"/>
    <col min="3589" max="3589" width="5.85546875" style="603" customWidth="1"/>
    <col min="3590" max="3825" width="12.5703125" style="603" customWidth="1"/>
    <col min="3826" max="3835" width="5.140625" style="603"/>
    <col min="3836" max="3836" width="5.140625" style="603" customWidth="1"/>
    <col min="3837" max="3837" width="2.5703125" style="603" customWidth="1"/>
    <col min="3838" max="3838" width="58.5703125" style="603" customWidth="1"/>
    <col min="3839" max="3839" width="19.85546875" style="603" customWidth="1"/>
    <col min="3840" max="3840" width="2.28515625" style="603" customWidth="1"/>
    <col min="3841" max="3842" width="20.85546875" style="603" customWidth="1"/>
    <col min="3843" max="3844" width="20.7109375" style="603" customWidth="1"/>
    <col min="3845" max="3845" width="5.85546875" style="603" customWidth="1"/>
    <col min="3846" max="4081" width="12.5703125" style="603" customWidth="1"/>
    <col min="4082" max="4091" width="5.140625" style="603"/>
    <col min="4092" max="4092" width="5.140625" style="603" customWidth="1"/>
    <col min="4093" max="4093" width="2.5703125" style="603" customWidth="1"/>
    <col min="4094" max="4094" width="58.5703125" style="603" customWidth="1"/>
    <col min="4095" max="4095" width="19.85546875" style="603" customWidth="1"/>
    <col min="4096" max="4096" width="2.28515625" style="603" customWidth="1"/>
    <col min="4097" max="4098" width="20.85546875" style="603" customWidth="1"/>
    <col min="4099" max="4100" width="20.7109375" style="603" customWidth="1"/>
    <col min="4101" max="4101" width="5.85546875" style="603" customWidth="1"/>
    <col min="4102" max="4337" width="12.5703125" style="603" customWidth="1"/>
    <col min="4338" max="4347" width="5.140625" style="603"/>
    <col min="4348" max="4348" width="5.140625" style="603" customWidth="1"/>
    <col min="4349" max="4349" width="2.5703125" style="603" customWidth="1"/>
    <col min="4350" max="4350" width="58.5703125" style="603" customWidth="1"/>
    <col min="4351" max="4351" width="19.85546875" style="603" customWidth="1"/>
    <col min="4352" max="4352" width="2.28515625" style="603" customWidth="1"/>
    <col min="4353" max="4354" width="20.85546875" style="603" customWidth="1"/>
    <col min="4355" max="4356" width="20.7109375" style="603" customWidth="1"/>
    <col min="4357" max="4357" width="5.85546875" style="603" customWidth="1"/>
    <col min="4358" max="4593" width="12.5703125" style="603" customWidth="1"/>
    <col min="4594" max="4603" width="5.140625" style="603"/>
    <col min="4604" max="4604" width="5.140625" style="603" customWidth="1"/>
    <col min="4605" max="4605" width="2.5703125" style="603" customWidth="1"/>
    <col min="4606" max="4606" width="58.5703125" style="603" customWidth="1"/>
    <col min="4607" max="4607" width="19.85546875" style="603" customWidth="1"/>
    <col min="4608" max="4608" width="2.28515625" style="603" customWidth="1"/>
    <col min="4609" max="4610" width="20.85546875" style="603" customWidth="1"/>
    <col min="4611" max="4612" width="20.7109375" style="603" customWidth="1"/>
    <col min="4613" max="4613" width="5.85546875" style="603" customWidth="1"/>
    <col min="4614" max="4849" width="12.5703125" style="603" customWidth="1"/>
    <col min="4850" max="4859" width="5.140625" style="603"/>
    <col min="4860" max="4860" width="5.140625" style="603" customWidth="1"/>
    <col min="4861" max="4861" width="2.5703125" style="603" customWidth="1"/>
    <col min="4862" max="4862" width="58.5703125" style="603" customWidth="1"/>
    <col min="4863" max="4863" width="19.85546875" style="603" customWidth="1"/>
    <col min="4864" max="4864" width="2.28515625" style="603" customWidth="1"/>
    <col min="4865" max="4866" width="20.85546875" style="603" customWidth="1"/>
    <col min="4867" max="4868" width="20.7109375" style="603" customWidth="1"/>
    <col min="4869" max="4869" width="5.85546875" style="603" customWidth="1"/>
    <col min="4870" max="5105" width="12.5703125" style="603" customWidth="1"/>
    <col min="5106" max="5115" width="5.140625" style="603"/>
    <col min="5116" max="5116" width="5.140625" style="603" customWidth="1"/>
    <col min="5117" max="5117" width="2.5703125" style="603" customWidth="1"/>
    <col min="5118" max="5118" width="58.5703125" style="603" customWidth="1"/>
    <col min="5119" max="5119" width="19.85546875" style="603" customWidth="1"/>
    <col min="5120" max="5120" width="2.28515625" style="603" customWidth="1"/>
    <col min="5121" max="5122" width="20.85546875" style="603" customWidth="1"/>
    <col min="5123" max="5124" width="20.7109375" style="603" customWidth="1"/>
    <col min="5125" max="5125" width="5.85546875" style="603" customWidth="1"/>
    <col min="5126" max="5361" width="12.5703125" style="603" customWidth="1"/>
    <col min="5362" max="5371" width="5.140625" style="603"/>
    <col min="5372" max="5372" width="5.140625" style="603" customWidth="1"/>
    <col min="5373" max="5373" width="2.5703125" style="603" customWidth="1"/>
    <col min="5374" max="5374" width="58.5703125" style="603" customWidth="1"/>
    <col min="5375" max="5375" width="19.85546875" style="603" customWidth="1"/>
    <col min="5376" max="5376" width="2.28515625" style="603" customWidth="1"/>
    <col min="5377" max="5378" width="20.85546875" style="603" customWidth="1"/>
    <col min="5379" max="5380" width="20.7109375" style="603" customWidth="1"/>
    <col min="5381" max="5381" width="5.85546875" style="603" customWidth="1"/>
    <col min="5382" max="5617" width="12.5703125" style="603" customWidth="1"/>
    <col min="5618" max="5627" width="5.140625" style="603"/>
    <col min="5628" max="5628" width="5.140625" style="603" customWidth="1"/>
    <col min="5629" max="5629" width="2.5703125" style="603" customWidth="1"/>
    <col min="5630" max="5630" width="58.5703125" style="603" customWidth="1"/>
    <col min="5631" max="5631" width="19.85546875" style="603" customWidth="1"/>
    <col min="5632" max="5632" width="2.28515625" style="603" customWidth="1"/>
    <col min="5633" max="5634" width="20.85546875" style="603" customWidth="1"/>
    <col min="5635" max="5636" width="20.7109375" style="603" customWidth="1"/>
    <col min="5637" max="5637" width="5.85546875" style="603" customWidth="1"/>
    <col min="5638" max="5873" width="12.5703125" style="603" customWidth="1"/>
    <col min="5874" max="5883" width="5.140625" style="603"/>
    <col min="5884" max="5884" width="5.140625" style="603" customWidth="1"/>
    <col min="5885" max="5885" width="2.5703125" style="603" customWidth="1"/>
    <col min="5886" max="5886" width="58.5703125" style="603" customWidth="1"/>
    <col min="5887" max="5887" width="19.85546875" style="603" customWidth="1"/>
    <col min="5888" max="5888" width="2.28515625" style="603" customWidth="1"/>
    <col min="5889" max="5890" width="20.85546875" style="603" customWidth="1"/>
    <col min="5891" max="5892" width="20.7109375" style="603" customWidth="1"/>
    <col min="5893" max="5893" width="5.85546875" style="603" customWidth="1"/>
    <col min="5894" max="6129" width="12.5703125" style="603" customWidth="1"/>
    <col min="6130" max="6139" width="5.140625" style="603"/>
    <col min="6140" max="6140" width="5.140625" style="603" customWidth="1"/>
    <col min="6141" max="6141" width="2.5703125" style="603" customWidth="1"/>
    <col min="6142" max="6142" width="58.5703125" style="603" customWidth="1"/>
    <col min="6143" max="6143" width="19.85546875" style="603" customWidth="1"/>
    <col min="6144" max="6144" width="2.28515625" style="603" customWidth="1"/>
    <col min="6145" max="6146" width="20.85546875" style="603" customWidth="1"/>
    <col min="6147" max="6148" width="20.7109375" style="603" customWidth="1"/>
    <col min="6149" max="6149" width="5.85546875" style="603" customWidth="1"/>
    <col min="6150" max="6385" width="12.5703125" style="603" customWidth="1"/>
    <col min="6386" max="6395" width="5.140625" style="603"/>
    <col min="6396" max="6396" width="5.140625" style="603" customWidth="1"/>
    <col min="6397" max="6397" width="2.5703125" style="603" customWidth="1"/>
    <col min="6398" max="6398" width="58.5703125" style="603" customWidth="1"/>
    <col min="6399" max="6399" width="19.85546875" style="603" customWidth="1"/>
    <col min="6400" max="6400" width="2.28515625" style="603" customWidth="1"/>
    <col min="6401" max="6402" width="20.85546875" style="603" customWidth="1"/>
    <col min="6403" max="6404" width="20.7109375" style="603" customWidth="1"/>
    <col min="6405" max="6405" width="5.85546875" style="603" customWidth="1"/>
    <col min="6406" max="6641" width="12.5703125" style="603" customWidth="1"/>
    <col min="6642" max="6651" width="5.140625" style="603"/>
    <col min="6652" max="6652" width="5.140625" style="603" customWidth="1"/>
    <col min="6653" max="6653" width="2.5703125" style="603" customWidth="1"/>
    <col min="6654" max="6654" width="58.5703125" style="603" customWidth="1"/>
    <col min="6655" max="6655" width="19.85546875" style="603" customWidth="1"/>
    <col min="6656" max="6656" width="2.28515625" style="603" customWidth="1"/>
    <col min="6657" max="6658" width="20.85546875" style="603" customWidth="1"/>
    <col min="6659" max="6660" width="20.7109375" style="603" customWidth="1"/>
    <col min="6661" max="6661" width="5.85546875" style="603" customWidth="1"/>
    <col min="6662" max="6897" width="12.5703125" style="603" customWidth="1"/>
    <col min="6898" max="6907" width="5.140625" style="603"/>
    <col min="6908" max="6908" width="5.140625" style="603" customWidth="1"/>
    <col min="6909" max="6909" width="2.5703125" style="603" customWidth="1"/>
    <col min="6910" max="6910" width="58.5703125" style="603" customWidth="1"/>
    <col min="6911" max="6911" width="19.85546875" style="603" customWidth="1"/>
    <col min="6912" max="6912" width="2.28515625" style="603" customWidth="1"/>
    <col min="6913" max="6914" width="20.85546875" style="603" customWidth="1"/>
    <col min="6915" max="6916" width="20.7109375" style="603" customWidth="1"/>
    <col min="6917" max="6917" width="5.85546875" style="603" customWidth="1"/>
    <col min="6918" max="7153" width="12.5703125" style="603" customWidth="1"/>
    <col min="7154" max="7163" width="5.140625" style="603"/>
    <col min="7164" max="7164" width="5.140625" style="603" customWidth="1"/>
    <col min="7165" max="7165" width="2.5703125" style="603" customWidth="1"/>
    <col min="7166" max="7166" width="58.5703125" style="603" customWidth="1"/>
    <col min="7167" max="7167" width="19.85546875" style="603" customWidth="1"/>
    <col min="7168" max="7168" width="2.28515625" style="603" customWidth="1"/>
    <col min="7169" max="7170" width="20.85546875" style="603" customWidth="1"/>
    <col min="7171" max="7172" width="20.7109375" style="603" customWidth="1"/>
    <col min="7173" max="7173" width="5.85546875" style="603" customWidth="1"/>
    <col min="7174" max="7409" width="12.5703125" style="603" customWidth="1"/>
    <col min="7410" max="7419" width="5.140625" style="603"/>
    <col min="7420" max="7420" width="5.140625" style="603" customWidth="1"/>
    <col min="7421" max="7421" width="2.5703125" style="603" customWidth="1"/>
    <col min="7422" max="7422" width="58.5703125" style="603" customWidth="1"/>
    <col min="7423" max="7423" width="19.85546875" style="603" customWidth="1"/>
    <col min="7424" max="7424" width="2.28515625" style="603" customWidth="1"/>
    <col min="7425" max="7426" width="20.85546875" style="603" customWidth="1"/>
    <col min="7427" max="7428" width="20.7109375" style="603" customWidth="1"/>
    <col min="7429" max="7429" width="5.85546875" style="603" customWidth="1"/>
    <col min="7430" max="7665" width="12.5703125" style="603" customWidth="1"/>
    <col min="7666" max="7675" width="5.140625" style="603"/>
    <col min="7676" max="7676" width="5.140625" style="603" customWidth="1"/>
    <col min="7677" max="7677" width="2.5703125" style="603" customWidth="1"/>
    <col min="7678" max="7678" width="58.5703125" style="603" customWidth="1"/>
    <col min="7679" max="7679" width="19.85546875" style="603" customWidth="1"/>
    <col min="7680" max="7680" width="2.28515625" style="603" customWidth="1"/>
    <col min="7681" max="7682" width="20.85546875" style="603" customWidth="1"/>
    <col min="7683" max="7684" width="20.7109375" style="603" customWidth="1"/>
    <col min="7685" max="7685" width="5.85546875" style="603" customWidth="1"/>
    <col min="7686" max="7921" width="12.5703125" style="603" customWidth="1"/>
    <col min="7922" max="7931" width="5.140625" style="603"/>
    <col min="7932" max="7932" width="5.140625" style="603" customWidth="1"/>
    <col min="7933" max="7933" width="2.5703125" style="603" customWidth="1"/>
    <col min="7934" max="7934" width="58.5703125" style="603" customWidth="1"/>
    <col min="7935" max="7935" width="19.85546875" style="603" customWidth="1"/>
    <col min="7936" max="7936" width="2.28515625" style="603" customWidth="1"/>
    <col min="7937" max="7938" width="20.85546875" style="603" customWidth="1"/>
    <col min="7939" max="7940" width="20.7109375" style="603" customWidth="1"/>
    <col min="7941" max="7941" width="5.85546875" style="603" customWidth="1"/>
    <col min="7942" max="8177" width="12.5703125" style="603" customWidth="1"/>
    <col min="8178" max="8187" width="5.140625" style="603"/>
    <col min="8188" max="8188" width="5.140625" style="603" customWidth="1"/>
    <col min="8189" max="8189" width="2.5703125" style="603" customWidth="1"/>
    <col min="8190" max="8190" width="58.5703125" style="603" customWidth="1"/>
    <col min="8191" max="8191" width="19.85546875" style="603" customWidth="1"/>
    <col min="8192" max="8192" width="2.28515625" style="603" customWidth="1"/>
    <col min="8193" max="8194" width="20.85546875" style="603" customWidth="1"/>
    <col min="8195" max="8196" width="20.7109375" style="603" customWidth="1"/>
    <col min="8197" max="8197" width="5.85546875" style="603" customWidth="1"/>
    <col min="8198" max="8433" width="12.5703125" style="603" customWidth="1"/>
    <col min="8434" max="8443" width="5.140625" style="603"/>
    <col min="8444" max="8444" width="5.140625" style="603" customWidth="1"/>
    <col min="8445" max="8445" width="2.5703125" style="603" customWidth="1"/>
    <col min="8446" max="8446" width="58.5703125" style="603" customWidth="1"/>
    <col min="8447" max="8447" width="19.85546875" style="603" customWidth="1"/>
    <col min="8448" max="8448" width="2.28515625" style="603" customWidth="1"/>
    <col min="8449" max="8450" width="20.85546875" style="603" customWidth="1"/>
    <col min="8451" max="8452" width="20.7109375" style="603" customWidth="1"/>
    <col min="8453" max="8453" width="5.85546875" style="603" customWidth="1"/>
    <col min="8454" max="8689" width="12.5703125" style="603" customWidth="1"/>
    <col min="8690" max="8699" width="5.140625" style="603"/>
    <col min="8700" max="8700" width="5.140625" style="603" customWidth="1"/>
    <col min="8701" max="8701" width="2.5703125" style="603" customWidth="1"/>
    <col min="8702" max="8702" width="58.5703125" style="603" customWidth="1"/>
    <col min="8703" max="8703" width="19.85546875" style="603" customWidth="1"/>
    <col min="8704" max="8704" width="2.28515625" style="603" customWidth="1"/>
    <col min="8705" max="8706" width="20.85546875" style="603" customWidth="1"/>
    <col min="8707" max="8708" width="20.7109375" style="603" customWidth="1"/>
    <col min="8709" max="8709" width="5.85546875" style="603" customWidth="1"/>
    <col min="8710" max="8945" width="12.5703125" style="603" customWidth="1"/>
    <col min="8946" max="8955" width="5.140625" style="603"/>
    <col min="8956" max="8956" width="5.140625" style="603" customWidth="1"/>
    <col min="8957" max="8957" width="2.5703125" style="603" customWidth="1"/>
    <col min="8958" max="8958" width="58.5703125" style="603" customWidth="1"/>
    <col min="8959" max="8959" width="19.85546875" style="603" customWidth="1"/>
    <col min="8960" max="8960" width="2.28515625" style="603" customWidth="1"/>
    <col min="8961" max="8962" width="20.85546875" style="603" customWidth="1"/>
    <col min="8963" max="8964" width="20.7109375" style="603" customWidth="1"/>
    <col min="8965" max="8965" width="5.85546875" style="603" customWidth="1"/>
    <col min="8966" max="9201" width="12.5703125" style="603" customWidth="1"/>
    <col min="9202" max="9211" width="5.140625" style="603"/>
    <col min="9212" max="9212" width="5.140625" style="603" customWidth="1"/>
    <col min="9213" max="9213" width="2.5703125" style="603" customWidth="1"/>
    <col min="9214" max="9214" width="58.5703125" style="603" customWidth="1"/>
    <col min="9215" max="9215" width="19.85546875" style="603" customWidth="1"/>
    <col min="9216" max="9216" width="2.28515625" style="603" customWidth="1"/>
    <col min="9217" max="9218" width="20.85546875" style="603" customWidth="1"/>
    <col min="9219" max="9220" width="20.7109375" style="603" customWidth="1"/>
    <col min="9221" max="9221" width="5.85546875" style="603" customWidth="1"/>
    <col min="9222" max="9457" width="12.5703125" style="603" customWidth="1"/>
    <col min="9458" max="9467" width="5.140625" style="603"/>
    <col min="9468" max="9468" width="5.140625" style="603" customWidth="1"/>
    <col min="9469" max="9469" width="2.5703125" style="603" customWidth="1"/>
    <col min="9470" max="9470" width="58.5703125" style="603" customWidth="1"/>
    <col min="9471" max="9471" width="19.85546875" style="603" customWidth="1"/>
    <col min="9472" max="9472" width="2.28515625" style="603" customWidth="1"/>
    <col min="9473" max="9474" width="20.85546875" style="603" customWidth="1"/>
    <col min="9475" max="9476" width="20.7109375" style="603" customWidth="1"/>
    <col min="9477" max="9477" width="5.85546875" style="603" customWidth="1"/>
    <col min="9478" max="9713" width="12.5703125" style="603" customWidth="1"/>
    <col min="9714" max="9723" width="5.140625" style="603"/>
    <col min="9724" max="9724" width="5.140625" style="603" customWidth="1"/>
    <col min="9725" max="9725" width="2.5703125" style="603" customWidth="1"/>
    <col min="9726" max="9726" width="58.5703125" style="603" customWidth="1"/>
    <col min="9727" max="9727" width="19.85546875" style="603" customWidth="1"/>
    <col min="9728" max="9728" width="2.28515625" style="603" customWidth="1"/>
    <col min="9729" max="9730" width="20.85546875" style="603" customWidth="1"/>
    <col min="9731" max="9732" width="20.7109375" style="603" customWidth="1"/>
    <col min="9733" max="9733" width="5.85546875" style="603" customWidth="1"/>
    <col min="9734" max="9969" width="12.5703125" style="603" customWidth="1"/>
    <col min="9970" max="9979" width="5.140625" style="603"/>
    <col min="9980" max="9980" width="5.140625" style="603" customWidth="1"/>
    <col min="9981" max="9981" width="2.5703125" style="603" customWidth="1"/>
    <col min="9982" max="9982" width="58.5703125" style="603" customWidth="1"/>
    <col min="9983" max="9983" width="19.85546875" style="603" customWidth="1"/>
    <col min="9984" max="9984" width="2.28515625" style="603" customWidth="1"/>
    <col min="9985" max="9986" width="20.85546875" style="603" customWidth="1"/>
    <col min="9987" max="9988" width="20.7109375" style="603" customWidth="1"/>
    <col min="9989" max="9989" width="5.85546875" style="603" customWidth="1"/>
    <col min="9990" max="10225" width="12.5703125" style="603" customWidth="1"/>
    <col min="10226" max="10235" width="5.140625" style="603"/>
    <col min="10236" max="10236" width="5.140625" style="603" customWidth="1"/>
    <col min="10237" max="10237" width="2.5703125" style="603" customWidth="1"/>
    <col min="10238" max="10238" width="58.5703125" style="603" customWidth="1"/>
    <col min="10239" max="10239" width="19.85546875" style="603" customWidth="1"/>
    <col min="10240" max="10240" width="2.28515625" style="603" customWidth="1"/>
    <col min="10241" max="10242" width="20.85546875" style="603" customWidth="1"/>
    <col min="10243" max="10244" width="20.7109375" style="603" customWidth="1"/>
    <col min="10245" max="10245" width="5.85546875" style="603" customWidth="1"/>
    <col min="10246" max="10481" width="12.5703125" style="603" customWidth="1"/>
    <col min="10482" max="10491" width="5.140625" style="603"/>
    <col min="10492" max="10492" width="5.140625" style="603" customWidth="1"/>
    <col min="10493" max="10493" width="2.5703125" style="603" customWidth="1"/>
    <col min="10494" max="10494" width="58.5703125" style="603" customWidth="1"/>
    <col min="10495" max="10495" width="19.85546875" style="603" customWidth="1"/>
    <col min="10496" max="10496" width="2.28515625" style="603" customWidth="1"/>
    <col min="10497" max="10498" width="20.85546875" style="603" customWidth="1"/>
    <col min="10499" max="10500" width="20.7109375" style="603" customWidth="1"/>
    <col min="10501" max="10501" width="5.85546875" style="603" customWidth="1"/>
    <col min="10502" max="10737" width="12.5703125" style="603" customWidth="1"/>
    <col min="10738" max="10747" width="5.140625" style="603"/>
    <col min="10748" max="10748" width="5.140625" style="603" customWidth="1"/>
    <col min="10749" max="10749" width="2.5703125" style="603" customWidth="1"/>
    <col min="10750" max="10750" width="58.5703125" style="603" customWidth="1"/>
    <col min="10751" max="10751" width="19.85546875" style="603" customWidth="1"/>
    <col min="10752" max="10752" width="2.28515625" style="603" customWidth="1"/>
    <col min="10753" max="10754" width="20.85546875" style="603" customWidth="1"/>
    <col min="10755" max="10756" width="20.7109375" style="603" customWidth="1"/>
    <col min="10757" max="10757" width="5.85546875" style="603" customWidth="1"/>
    <col min="10758" max="10993" width="12.5703125" style="603" customWidth="1"/>
    <col min="10994" max="11003" width="5.140625" style="603"/>
    <col min="11004" max="11004" width="5.140625" style="603" customWidth="1"/>
    <col min="11005" max="11005" width="2.5703125" style="603" customWidth="1"/>
    <col min="11006" max="11006" width="58.5703125" style="603" customWidth="1"/>
    <col min="11007" max="11007" width="19.85546875" style="603" customWidth="1"/>
    <col min="11008" max="11008" width="2.28515625" style="603" customWidth="1"/>
    <col min="11009" max="11010" width="20.85546875" style="603" customWidth="1"/>
    <col min="11011" max="11012" width="20.7109375" style="603" customWidth="1"/>
    <col min="11013" max="11013" width="5.85546875" style="603" customWidth="1"/>
    <col min="11014" max="11249" width="12.5703125" style="603" customWidth="1"/>
    <col min="11250" max="11259" width="5.140625" style="603"/>
    <col min="11260" max="11260" width="5.140625" style="603" customWidth="1"/>
    <col min="11261" max="11261" width="2.5703125" style="603" customWidth="1"/>
    <col min="11262" max="11262" width="58.5703125" style="603" customWidth="1"/>
    <col min="11263" max="11263" width="19.85546875" style="603" customWidth="1"/>
    <col min="11264" max="11264" width="2.28515625" style="603" customWidth="1"/>
    <col min="11265" max="11266" width="20.85546875" style="603" customWidth="1"/>
    <col min="11267" max="11268" width="20.7109375" style="603" customWidth="1"/>
    <col min="11269" max="11269" width="5.85546875" style="603" customWidth="1"/>
    <col min="11270" max="11505" width="12.5703125" style="603" customWidth="1"/>
    <col min="11506" max="11515" width="5.140625" style="603"/>
    <col min="11516" max="11516" width="5.140625" style="603" customWidth="1"/>
    <col min="11517" max="11517" width="2.5703125" style="603" customWidth="1"/>
    <col min="11518" max="11518" width="58.5703125" style="603" customWidth="1"/>
    <col min="11519" max="11519" width="19.85546875" style="603" customWidth="1"/>
    <col min="11520" max="11520" width="2.28515625" style="603" customWidth="1"/>
    <col min="11521" max="11522" width="20.85546875" style="603" customWidth="1"/>
    <col min="11523" max="11524" width="20.7109375" style="603" customWidth="1"/>
    <col min="11525" max="11525" width="5.85546875" style="603" customWidth="1"/>
    <col min="11526" max="11761" width="12.5703125" style="603" customWidth="1"/>
    <col min="11762" max="11771" width="5.140625" style="603"/>
    <col min="11772" max="11772" width="5.140625" style="603" customWidth="1"/>
    <col min="11773" max="11773" width="2.5703125" style="603" customWidth="1"/>
    <col min="11774" max="11774" width="58.5703125" style="603" customWidth="1"/>
    <col min="11775" max="11775" width="19.85546875" style="603" customWidth="1"/>
    <col min="11776" max="11776" width="2.28515625" style="603" customWidth="1"/>
    <col min="11777" max="11778" width="20.85546875" style="603" customWidth="1"/>
    <col min="11779" max="11780" width="20.7109375" style="603" customWidth="1"/>
    <col min="11781" max="11781" width="5.85546875" style="603" customWidth="1"/>
    <col min="11782" max="12017" width="12.5703125" style="603" customWidth="1"/>
    <col min="12018" max="12027" width="5.140625" style="603"/>
    <col min="12028" max="12028" width="5.140625" style="603" customWidth="1"/>
    <col min="12029" max="12029" width="2.5703125" style="603" customWidth="1"/>
    <col min="12030" max="12030" width="58.5703125" style="603" customWidth="1"/>
    <col min="12031" max="12031" width="19.85546875" style="603" customWidth="1"/>
    <col min="12032" max="12032" width="2.28515625" style="603" customWidth="1"/>
    <col min="12033" max="12034" width="20.85546875" style="603" customWidth="1"/>
    <col min="12035" max="12036" width="20.7109375" style="603" customWidth="1"/>
    <col min="12037" max="12037" width="5.85546875" style="603" customWidth="1"/>
    <col min="12038" max="12273" width="12.5703125" style="603" customWidth="1"/>
    <col min="12274" max="12283" width="5.140625" style="603"/>
    <col min="12284" max="12284" width="5.140625" style="603" customWidth="1"/>
    <col min="12285" max="12285" width="2.5703125" style="603" customWidth="1"/>
    <col min="12286" max="12286" width="58.5703125" style="603" customWidth="1"/>
    <col min="12287" max="12287" width="19.85546875" style="603" customWidth="1"/>
    <col min="12288" max="12288" width="2.28515625" style="603" customWidth="1"/>
    <col min="12289" max="12290" width="20.85546875" style="603" customWidth="1"/>
    <col min="12291" max="12292" width="20.7109375" style="603" customWidth="1"/>
    <col min="12293" max="12293" width="5.85546875" style="603" customWidth="1"/>
    <col min="12294" max="12529" width="12.5703125" style="603" customWidth="1"/>
    <col min="12530" max="12539" width="5.140625" style="603"/>
    <col min="12540" max="12540" width="5.140625" style="603" customWidth="1"/>
    <col min="12541" max="12541" width="2.5703125" style="603" customWidth="1"/>
    <col min="12542" max="12542" width="58.5703125" style="603" customWidth="1"/>
    <col min="12543" max="12543" width="19.85546875" style="603" customWidth="1"/>
    <col min="12544" max="12544" width="2.28515625" style="603" customWidth="1"/>
    <col min="12545" max="12546" width="20.85546875" style="603" customWidth="1"/>
    <col min="12547" max="12548" width="20.7109375" style="603" customWidth="1"/>
    <col min="12549" max="12549" width="5.85546875" style="603" customWidth="1"/>
    <col min="12550" max="12785" width="12.5703125" style="603" customWidth="1"/>
    <col min="12786" max="12795" width="5.140625" style="603"/>
    <col min="12796" max="12796" width="5.140625" style="603" customWidth="1"/>
    <col min="12797" max="12797" width="2.5703125" style="603" customWidth="1"/>
    <col min="12798" max="12798" width="58.5703125" style="603" customWidth="1"/>
    <col min="12799" max="12799" width="19.85546875" style="603" customWidth="1"/>
    <col min="12800" max="12800" width="2.28515625" style="603" customWidth="1"/>
    <col min="12801" max="12802" width="20.85546875" style="603" customWidth="1"/>
    <col min="12803" max="12804" width="20.7109375" style="603" customWidth="1"/>
    <col min="12805" max="12805" width="5.85546875" style="603" customWidth="1"/>
    <col min="12806" max="13041" width="12.5703125" style="603" customWidth="1"/>
    <col min="13042" max="13051" width="5.140625" style="603"/>
    <col min="13052" max="13052" width="5.140625" style="603" customWidth="1"/>
    <col min="13053" max="13053" width="2.5703125" style="603" customWidth="1"/>
    <col min="13054" max="13054" width="58.5703125" style="603" customWidth="1"/>
    <col min="13055" max="13055" width="19.85546875" style="603" customWidth="1"/>
    <col min="13056" max="13056" width="2.28515625" style="603" customWidth="1"/>
    <col min="13057" max="13058" width="20.85546875" style="603" customWidth="1"/>
    <col min="13059" max="13060" width="20.7109375" style="603" customWidth="1"/>
    <col min="13061" max="13061" width="5.85546875" style="603" customWidth="1"/>
    <col min="13062" max="13297" width="12.5703125" style="603" customWidth="1"/>
    <col min="13298" max="13307" width="5.140625" style="603"/>
    <col min="13308" max="13308" width="5.140625" style="603" customWidth="1"/>
    <col min="13309" max="13309" width="2.5703125" style="603" customWidth="1"/>
    <col min="13310" max="13310" width="58.5703125" style="603" customWidth="1"/>
    <col min="13311" max="13311" width="19.85546875" style="603" customWidth="1"/>
    <col min="13312" max="13312" width="2.28515625" style="603" customWidth="1"/>
    <col min="13313" max="13314" width="20.85546875" style="603" customWidth="1"/>
    <col min="13315" max="13316" width="20.7109375" style="603" customWidth="1"/>
    <col min="13317" max="13317" width="5.85546875" style="603" customWidth="1"/>
    <col min="13318" max="13553" width="12.5703125" style="603" customWidth="1"/>
    <col min="13554" max="13563" width="5.140625" style="603"/>
    <col min="13564" max="13564" width="5.140625" style="603" customWidth="1"/>
    <col min="13565" max="13565" width="2.5703125" style="603" customWidth="1"/>
    <col min="13566" max="13566" width="58.5703125" style="603" customWidth="1"/>
    <col min="13567" max="13567" width="19.85546875" style="603" customWidth="1"/>
    <col min="13568" max="13568" width="2.28515625" style="603" customWidth="1"/>
    <col min="13569" max="13570" width="20.85546875" style="603" customWidth="1"/>
    <col min="13571" max="13572" width="20.7109375" style="603" customWidth="1"/>
    <col min="13573" max="13573" width="5.85546875" style="603" customWidth="1"/>
    <col min="13574" max="13809" width="12.5703125" style="603" customWidth="1"/>
    <col min="13810" max="13819" width="5.140625" style="603"/>
    <col min="13820" max="13820" width="5.140625" style="603" customWidth="1"/>
    <col min="13821" max="13821" width="2.5703125" style="603" customWidth="1"/>
    <col min="13822" max="13822" width="58.5703125" style="603" customWidth="1"/>
    <col min="13823" max="13823" width="19.85546875" style="603" customWidth="1"/>
    <col min="13824" max="13824" width="2.28515625" style="603" customWidth="1"/>
    <col min="13825" max="13826" width="20.85546875" style="603" customWidth="1"/>
    <col min="13827" max="13828" width="20.7109375" style="603" customWidth="1"/>
    <col min="13829" max="13829" width="5.85546875" style="603" customWidth="1"/>
    <col min="13830" max="14065" width="12.5703125" style="603" customWidth="1"/>
    <col min="14066" max="14075" width="5.140625" style="603"/>
    <col min="14076" max="14076" width="5.140625" style="603" customWidth="1"/>
    <col min="14077" max="14077" width="2.5703125" style="603" customWidth="1"/>
    <col min="14078" max="14078" width="58.5703125" style="603" customWidth="1"/>
    <col min="14079" max="14079" width="19.85546875" style="603" customWidth="1"/>
    <col min="14080" max="14080" width="2.28515625" style="603" customWidth="1"/>
    <col min="14081" max="14082" width="20.85546875" style="603" customWidth="1"/>
    <col min="14083" max="14084" width="20.7109375" style="603" customWidth="1"/>
    <col min="14085" max="14085" width="5.85546875" style="603" customWidth="1"/>
    <col min="14086" max="14321" width="12.5703125" style="603" customWidth="1"/>
    <col min="14322" max="14331" width="5.140625" style="603"/>
    <col min="14332" max="14332" width="5.140625" style="603" customWidth="1"/>
    <col min="14333" max="14333" width="2.5703125" style="603" customWidth="1"/>
    <col min="14334" max="14334" width="58.5703125" style="603" customWidth="1"/>
    <col min="14335" max="14335" width="19.85546875" style="603" customWidth="1"/>
    <col min="14336" max="14336" width="2.28515625" style="603" customWidth="1"/>
    <col min="14337" max="14338" width="20.85546875" style="603" customWidth="1"/>
    <col min="14339" max="14340" width="20.7109375" style="603" customWidth="1"/>
    <col min="14341" max="14341" width="5.85546875" style="603" customWidth="1"/>
    <col min="14342" max="14577" width="12.5703125" style="603" customWidth="1"/>
    <col min="14578" max="14587" width="5.140625" style="603"/>
    <col min="14588" max="14588" width="5.140625" style="603" customWidth="1"/>
    <col min="14589" max="14589" width="2.5703125" style="603" customWidth="1"/>
    <col min="14590" max="14590" width="58.5703125" style="603" customWidth="1"/>
    <col min="14591" max="14591" width="19.85546875" style="603" customWidth="1"/>
    <col min="14592" max="14592" width="2.28515625" style="603" customWidth="1"/>
    <col min="14593" max="14594" width="20.85546875" style="603" customWidth="1"/>
    <col min="14595" max="14596" width="20.7109375" style="603" customWidth="1"/>
    <col min="14597" max="14597" width="5.85546875" style="603" customWidth="1"/>
    <col min="14598" max="14833" width="12.5703125" style="603" customWidth="1"/>
    <col min="14834" max="14843" width="5.140625" style="603"/>
    <col min="14844" max="14844" width="5.140625" style="603" customWidth="1"/>
    <col min="14845" max="14845" width="2.5703125" style="603" customWidth="1"/>
    <col min="14846" max="14846" width="58.5703125" style="603" customWidth="1"/>
    <col min="14847" max="14847" width="19.85546875" style="603" customWidth="1"/>
    <col min="14848" max="14848" width="2.28515625" style="603" customWidth="1"/>
    <col min="14849" max="14850" width="20.85546875" style="603" customWidth="1"/>
    <col min="14851" max="14852" width="20.7109375" style="603" customWidth="1"/>
    <col min="14853" max="14853" width="5.85546875" style="603" customWidth="1"/>
    <col min="14854" max="15089" width="12.5703125" style="603" customWidth="1"/>
    <col min="15090" max="15099" width="5.140625" style="603"/>
    <col min="15100" max="15100" width="5.140625" style="603" customWidth="1"/>
    <col min="15101" max="15101" width="2.5703125" style="603" customWidth="1"/>
    <col min="15102" max="15102" width="58.5703125" style="603" customWidth="1"/>
    <col min="15103" max="15103" width="19.85546875" style="603" customWidth="1"/>
    <col min="15104" max="15104" width="2.28515625" style="603" customWidth="1"/>
    <col min="15105" max="15106" width="20.85546875" style="603" customWidth="1"/>
    <col min="15107" max="15108" width="20.7109375" style="603" customWidth="1"/>
    <col min="15109" max="15109" width="5.85546875" style="603" customWidth="1"/>
    <col min="15110" max="15345" width="12.5703125" style="603" customWidth="1"/>
    <col min="15346" max="15355" width="5.140625" style="603"/>
    <col min="15356" max="15356" width="5.140625" style="603" customWidth="1"/>
    <col min="15357" max="15357" width="2.5703125" style="603" customWidth="1"/>
    <col min="15358" max="15358" width="58.5703125" style="603" customWidth="1"/>
    <col min="15359" max="15359" width="19.85546875" style="603" customWidth="1"/>
    <col min="15360" max="15360" width="2.28515625" style="603" customWidth="1"/>
    <col min="15361" max="15362" width="20.85546875" style="603" customWidth="1"/>
    <col min="15363" max="15364" width="20.7109375" style="603" customWidth="1"/>
    <col min="15365" max="15365" width="5.85546875" style="603" customWidth="1"/>
    <col min="15366" max="15601" width="12.5703125" style="603" customWidth="1"/>
    <col min="15602" max="15611" width="5.140625" style="603"/>
    <col min="15612" max="15612" width="5.140625" style="603" customWidth="1"/>
    <col min="15613" max="15613" width="2.5703125" style="603" customWidth="1"/>
    <col min="15614" max="15614" width="58.5703125" style="603" customWidth="1"/>
    <col min="15615" max="15615" width="19.85546875" style="603" customWidth="1"/>
    <col min="15616" max="15616" width="2.28515625" style="603" customWidth="1"/>
    <col min="15617" max="15618" width="20.85546875" style="603" customWidth="1"/>
    <col min="15619" max="15620" width="20.7109375" style="603" customWidth="1"/>
    <col min="15621" max="15621" width="5.85546875" style="603" customWidth="1"/>
    <col min="15622" max="15857" width="12.5703125" style="603" customWidth="1"/>
    <col min="15858" max="15867" width="5.140625" style="603"/>
    <col min="15868" max="15868" width="5.140625" style="603" customWidth="1"/>
    <col min="15869" max="15869" width="2.5703125" style="603" customWidth="1"/>
    <col min="15870" max="15870" width="58.5703125" style="603" customWidth="1"/>
    <col min="15871" max="15871" width="19.85546875" style="603" customWidth="1"/>
    <col min="15872" max="15872" width="2.28515625" style="603" customWidth="1"/>
    <col min="15873" max="15874" width="20.85546875" style="603" customWidth="1"/>
    <col min="15875" max="15876" width="20.7109375" style="603" customWidth="1"/>
    <col min="15877" max="15877" width="5.85546875" style="603" customWidth="1"/>
    <col min="15878" max="16113" width="12.5703125" style="603" customWidth="1"/>
    <col min="16114" max="16123" width="5.140625" style="603"/>
    <col min="16124" max="16124" width="5.140625" style="603" customWidth="1"/>
    <col min="16125" max="16125" width="2.5703125" style="603" customWidth="1"/>
    <col min="16126" max="16126" width="58.5703125" style="603" customWidth="1"/>
    <col min="16127" max="16127" width="19.85546875" style="603" customWidth="1"/>
    <col min="16128" max="16128" width="2.28515625" style="603" customWidth="1"/>
    <col min="16129" max="16130" width="20.85546875" style="603" customWidth="1"/>
    <col min="16131" max="16132" width="20.7109375" style="603" customWidth="1"/>
    <col min="16133" max="16133" width="5.85546875" style="603" customWidth="1"/>
    <col min="16134" max="16369" width="12.5703125" style="603" customWidth="1"/>
    <col min="16370" max="16384" width="5.140625" style="603"/>
  </cols>
  <sheetData>
    <row r="1" spans="1:12" ht="16.5" customHeight="1">
      <c r="A1" s="1755" t="s">
        <v>628</v>
      </c>
      <c r="B1" s="1755"/>
      <c r="C1" s="1755"/>
      <c r="D1" s="601"/>
      <c r="E1" s="601"/>
      <c r="F1" s="601"/>
      <c r="G1" s="601"/>
      <c r="H1" s="602"/>
      <c r="I1" s="602"/>
    </row>
    <row r="2" spans="1:12" ht="16.5" customHeight="1">
      <c r="A2" s="601"/>
      <c r="B2" s="601"/>
      <c r="C2" s="604" t="s">
        <v>629</v>
      </c>
      <c r="D2" s="605"/>
      <c r="E2" s="605"/>
      <c r="F2" s="605"/>
      <c r="G2" s="605"/>
      <c r="H2" s="606"/>
      <c r="I2" s="606"/>
    </row>
    <row r="3" spans="1:12" ht="12" customHeight="1">
      <c r="A3" s="601"/>
      <c r="B3" s="601"/>
      <c r="C3" s="604"/>
      <c r="D3" s="605"/>
      <c r="E3" s="605"/>
      <c r="F3" s="605"/>
      <c r="G3" s="605"/>
      <c r="H3" s="606"/>
      <c r="I3" s="606"/>
    </row>
    <row r="4" spans="1:12" ht="15" customHeight="1">
      <c r="A4" s="607"/>
      <c r="B4" s="607"/>
      <c r="C4" s="604"/>
      <c r="D4" s="605"/>
      <c r="E4" s="605"/>
      <c r="F4" s="605"/>
      <c r="G4" s="605"/>
      <c r="H4" s="606"/>
      <c r="I4" s="608" t="s">
        <v>2</v>
      </c>
    </row>
    <row r="5" spans="1:12" ht="16.5" customHeight="1">
      <c r="A5" s="609"/>
      <c r="B5" s="602"/>
      <c r="C5" s="610"/>
      <c r="D5" s="1756" t="s">
        <v>630</v>
      </c>
      <c r="E5" s="1757"/>
      <c r="F5" s="1757"/>
      <c r="G5" s="1758"/>
      <c r="H5" s="1759" t="s">
        <v>631</v>
      </c>
      <c r="I5" s="1760"/>
    </row>
    <row r="6" spans="1:12" ht="15" customHeight="1">
      <c r="A6" s="611"/>
      <c r="B6" s="602"/>
      <c r="C6" s="612"/>
      <c r="D6" s="1761" t="s">
        <v>915</v>
      </c>
      <c r="E6" s="1762"/>
      <c r="F6" s="1762"/>
      <c r="G6" s="1763"/>
      <c r="H6" s="1761" t="s">
        <v>915</v>
      </c>
      <c r="I6" s="1763"/>
      <c r="J6" s="613" t="s">
        <v>4</v>
      </c>
    </row>
    <row r="7" spans="1:12" ht="15.75">
      <c r="A7" s="611"/>
      <c r="B7" s="602"/>
      <c r="C7" s="614" t="s">
        <v>3</v>
      </c>
      <c r="D7" s="615"/>
      <c r="E7" s="616"/>
      <c r="F7" s="617" t="s">
        <v>632</v>
      </c>
      <c r="G7" s="618"/>
      <c r="H7" s="619" t="s">
        <v>4</v>
      </c>
      <c r="I7" s="620" t="s">
        <v>4</v>
      </c>
      <c r="J7" s="613" t="s">
        <v>4</v>
      </c>
    </row>
    <row r="8" spans="1:12" ht="14.25" customHeight="1">
      <c r="A8" s="611"/>
      <c r="B8" s="602"/>
      <c r="C8" s="621"/>
      <c r="D8" s="622"/>
      <c r="E8" s="614"/>
      <c r="F8" s="623"/>
      <c r="G8" s="624" t="s">
        <v>632</v>
      </c>
      <c r="H8" s="625" t="s">
        <v>633</v>
      </c>
      <c r="I8" s="626" t="s">
        <v>634</v>
      </c>
      <c r="J8" s="613" t="s">
        <v>4</v>
      </c>
    </row>
    <row r="9" spans="1:12" ht="14.25" customHeight="1">
      <c r="A9" s="611"/>
      <c r="B9" s="602"/>
      <c r="C9" s="627"/>
      <c r="D9" s="628" t="s">
        <v>635</v>
      </c>
      <c r="E9" s="614"/>
      <c r="F9" s="629" t="s">
        <v>636</v>
      </c>
      <c r="G9" s="630" t="s">
        <v>637</v>
      </c>
      <c r="H9" s="625" t="s">
        <v>638</v>
      </c>
      <c r="I9" s="626" t="s">
        <v>639</v>
      </c>
      <c r="J9" s="613" t="s">
        <v>4</v>
      </c>
    </row>
    <row r="10" spans="1:12" ht="14.25" customHeight="1">
      <c r="A10" s="631"/>
      <c r="B10" s="607"/>
      <c r="C10" s="632"/>
      <c r="D10" s="633"/>
      <c r="E10" s="634"/>
      <c r="F10" s="635"/>
      <c r="G10" s="630" t="s">
        <v>640</v>
      </c>
      <c r="H10" s="636" t="s">
        <v>641</v>
      </c>
      <c r="I10" s="637"/>
      <c r="J10" s="613" t="s">
        <v>4</v>
      </c>
      <c r="K10" s="613"/>
      <c r="L10" s="613"/>
    </row>
    <row r="11" spans="1:12" ht="9.9499999999999993" customHeight="1">
      <c r="A11" s="638"/>
      <c r="B11" s="639"/>
      <c r="C11" s="640" t="s">
        <v>458</v>
      </c>
      <c r="D11" s="641">
        <v>2</v>
      </c>
      <c r="E11" s="642"/>
      <c r="F11" s="643">
        <v>3</v>
      </c>
      <c r="G11" s="643">
        <v>4</v>
      </c>
      <c r="H11" s="644">
        <v>5</v>
      </c>
      <c r="I11" s="645">
        <v>6</v>
      </c>
      <c r="J11" s="613"/>
      <c r="K11" s="613"/>
      <c r="L11" s="613"/>
    </row>
    <row r="12" spans="1:12" ht="6.75" customHeight="1">
      <c r="A12" s="609"/>
      <c r="B12" s="646"/>
      <c r="C12" s="647" t="s">
        <v>4</v>
      </c>
      <c r="D12" s="648" t="s">
        <v>4</v>
      </c>
      <c r="E12" s="648"/>
      <c r="F12" s="649" t="s">
        <v>124</v>
      </c>
      <c r="G12" s="650"/>
      <c r="H12" s="651" t="s">
        <v>4</v>
      </c>
      <c r="I12" s="652" t="s">
        <v>124</v>
      </c>
      <c r="J12" s="613"/>
      <c r="K12" s="613"/>
      <c r="L12" s="613"/>
    </row>
    <row r="13" spans="1:12" ht="21.75" customHeight="1">
      <c r="A13" s="1752" t="s">
        <v>642</v>
      </c>
      <c r="B13" s="1753"/>
      <c r="C13" s="1754"/>
      <c r="D13" s="1161">
        <v>4872449783.3099976</v>
      </c>
      <c r="E13" s="1166"/>
      <c r="F13" s="1161">
        <v>827449364.43999994</v>
      </c>
      <c r="G13" s="1167">
        <v>822604380.98000002</v>
      </c>
      <c r="H13" s="1161">
        <v>676744840.45999992</v>
      </c>
      <c r="I13" s="1164">
        <v>150704523.97999999</v>
      </c>
      <c r="J13" s="613"/>
      <c r="K13" s="613"/>
      <c r="L13" s="613"/>
    </row>
    <row r="14" spans="1:12" s="653" customFormat="1" ht="21.75" customHeight="1">
      <c r="A14" s="1169" t="s">
        <v>363</v>
      </c>
      <c r="B14" s="656" t="s">
        <v>47</v>
      </c>
      <c r="C14" s="1170" t="s">
        <v>364</v>
      </c>
      <c r="D14" s="1154">
        <v>55129298.849999957</v>
      </c>
      <c r="E14" s="1154"/>
      <c r="F14" s="1162">
        <v>0</v>
      </c>
      <c r="G14" s="1155">
        <v>0</v>
      </c>
      <c r="H14" s="1156">
        <v>0</v>
      </c>
      <c r="I14" s="1157">
        <v>0</v>
      </c>
      <c r="J14" s="613"/>
      <c r="K14" s="613"/>
      <c r="L14" s="613"/>
    </row>
    <row r="15" spans="1:12" s="653" customFormat="1" ht="21.75" customHeight="1">
      <c r="A15" s="1169" t="s">
        <v>365</v>
      </c>
      <c r="B15" s="656" t="s">
        <v>47</v>
      </c>
      <c r="C15" s="1170" t="s">
        <v>366</v>
      </c>
      <c r="D15" s="1154">
        <v>375263.41000000003</v>
      </c>
      <c r="E15" s="1154"/>
      <c r="F15" s="1162">
        <v>0</v>
      </c>
      <c r="G15" s="1155">
        <v>0</v>
      </c>
      <c r="H15" s="1156">
        <v>0</v>
      </c>
      <c r="I15" s="1157">
        <v>0</v>
      </c>
      <c r="J15" s="613"/>
      <c r="K15" s="613"/>
      <c r="L15" s="613"/>
    </row>
    <row r="16" spans="1:12" s="653" customFormat="1" ht="21.75" customHeight="1">
      <c r="A16" s="655" t="s">
        <v>367</v>
      </c>
      <c r="B16" s="656" t="s">
        <v>47</v>
      </c>
      <c r="C16" s="1171" t="s">
        <v>368</v>
      </c>
      <c r="D16" s="1154">
        <v>1859851.8300000005</v>
      </c>
      <c r="E16" s="1154"/>
      <c r="F16" s="1162">
        <v>0</v>
      </c>
      <c r="G16" s="1155">
        <v>0</v>
      </c>
      <c r="H16" s="1156">
        <v>0</v>
      </c>
      <c r="I16" s="1157">
        <v>0</v>
      </c>
      <c r="J16" s="613"/>
      <c r="K16" s="613"/>
      <c r="L16" s="613"/>
    </row>
    <row r="17" spans="1:12" s="653" customFormat="1" ht="21.75" customHeight="1">
      <c r="A17" s="1172" t="s">
        <v>369</v>
      </c>
      <c r="B17" s="656" t="s">
        <v>47</v>
      </c>
      <c r="C17" s="1171" t="s">
        <v>370</v>
      </c>
      <c r="D17" s="1154">
        <v>0</v>
      </c>
      <c r="E17" s="1154"/>
      <c r="F17" s="1162">
        <v>0</v>
      </c>
      <c r="G17" s="1155">
        <v>0</v>
      </c>
      <c r="H17" s="1156">
        <v>0</v>
      </c>
      <c r="I17" s="1157">
        <v>0</v>
      </c>
      <c r="J17" s="613"/>
      <c r="K17" s="613"/>
      <c r="L17" s="613"/>
    </row>
    <row r="18" spans="1:12" s="653" customFormat="1" ht="21.75" customHeight="1">
      <c r="A18" s="655" t="s">
        <v>371</v>
      </c>
      <c r="B18" s="656" t="s">
        <v>47</v>
      </c>
      <c r="C18" s="1171" t="s">
        <v>372</v>
      </c>
      <c r="D18" s="1154">
        <v>533214.1</v>
      </c>
      <c r="E18" s="1154"/>
      <c r="F18" s="1162">
        <v>0</v>
      </c>
      <c r="G18" s="1155">
        <v>0</v>
      </c>
      <c r="H18" s="1156">
        <v>0</v>
      </c>
      <c r="I18" s="1157">
        <v>0</v>
      </c>
      <c r="J18" s="613"/>
      <c r="K18" s="613"/>
      <c r="L18" s="613"/>
    </row>
    <row r="19" spans="1:12" s="653" customFormat="1" ht="21.75" customHeight="1">
      <c r="A19" s="655" t="s">
        <v>376</v>
      </c>
      <c r="B19" s="656" t="s">
        <v>47</v>
      </c>
      <c r="C19" s="1170" t="s">
        <v>377</v>
      </c>
      <c r="D19" s="1154">
        <v>5054859.1999999993</v>
      </c>
      <c r="E19" s="1154"/>
      <c r="F19" s="1162">
        <v>0</v>
      </c>
      <c r="G19" s="1155">
        <v>0</v>
      </c>
      <c r="H19" s="1156">
        <v>0</v>
      </c>
      <c r="I19" s="1157">
        <v>0</v>
      </c>
      <c r="J19" s="613"/>
      <c r="K19" s="613"/>
      <c r="L19" s="613"/>
    </row>
    <row r="20" spans="1:12" s="653" customFormat="1" ht="21.75" customHeight="1">
      <c r="A20" s="655" t="s">
        <v>378</v>
      </c>
      <c r="B20" s="656" t="s">
        <v>47</v>
      </c>
      <c r="C20" s="1170" t="s">
        <v>379</v>
      </c>
      <c r="D20" s="1154">
        <v>0</v>
      </c>
      <c r="E20" s="1154"/>
      <c r="F20" s="1162">
        <v>0</v>
      </c>
      <c r="G20" s="1155">
        <v>0</v>
      </c>
      <c r="H20" s="1156">
        <v>0</v>
      </c>
      <c r="I20" s="1157">
        <v>0</v>
      </c>
      <c r="J20" s="613"/>
      <c r="K20" s="613"/>
      <c r="L20" s="613"/>
    </row>
    <row r="21" spans="1:12" s="653" customFormat="1" ht="21.75" customHeight="1">
      <c r="A21" s="655" t="s">
        <v>380</v>
      </c>
      <c r="B21" s="656" t="s">
        <v>47</v>
      </c>
      <c r="C21" s="1170" t="s">
        <v>381</v>
      </c>
      <c r="D21" s="1154">
        <v>178500491.33999994</v>
      </c>
      <c r="E21" s="1154"/>
      <c r="F21" s="1162">
        <v>3607143.31</v>
      </c>
      <c r="G21" s="1155">
        <v>3107183.11</v>
      </c>
      <c r="H21" s="1156">
        <v>3607143.31</v>
      </c>
      <c r="I21" s="1157">
        <v>0</v>
      </c>
      <c r="J21" s="613"/>
      <c r="K21" s="613"/>
      <c r="L21" s="613"/>
    </row>
    <row r="22" spans="1:12" s="653" customFormat="1" ht="21.75" customHeight="1">
      <c r="A22" s="655" t="s">
        <v>382</v>
      </c>
      <c r="B22" s="656" t="s">
        <v>47</v>
      </c>
      <c r="C22" s="1170" t="s">
        <v>134</v>
      </c>
      <c r="D22" s="1154">
        <v>184.5</v>
      </c>
      <c r="E22" s="1154"/>
      <c r="F22" s="1162">
        <v>0</v>
      </c>
      <c r="G22" s="1155">
        <v>0</v>
      </c>
      <c r="H22" s="1156">
        <v>0</v>
      </c>
      <c r="I22" s="1157">
        <v>0</v>
      </c>
      <c r="J22" s="613"/>
      <c r="K22" s="613"/>
      <c r="L22" s="613"/>
    </row>
    <row r="23" spans="1:12" s="653" customFormat="1" ht="21.75" customHeight="1">
      <c r="A23" s="655" t="s">
        <v>383</v>
      </c>
      <c r="B23" s="656" t="s">
        <v>47</v>
      </c>
      <c r="C23" s="1170" t="s">
        <v>643</v>
      </c>
      <c r="D23" s="1154">
        <v>3255245.86</v>
      </c>
      <c r="E23" s="1154"/>
      <c r="F23" s="1162">
        <v>0</v>
      </c>
      <c r="G23" s="1155">
        <v>0</v>
      </c>
      <c r="H23" s="1156">
        <v>0</v>
      </c>
      <c r="I23" s="1157">
        <v>0</v>
      </c>
      <c r="J23" s="613"/>
      <c r="K23" s="613"/>
      <c r="L23" s="613"/>
    </row>
    <row r="24" spans="1:12" s="653" customFormat="1" ht="21.75" customHeight="1">
      <c r="A24" s="655" t="s">
        <v>385</v>
      </c>
      <c r="B24" s="656" t="s">
        <v>47</v>
      </c>
      <c r="C24" s="1171" t="s">
        <v>386</v>
      </c>
      <c r="D24" s="1154">
        <v>5306703.0900000026</v>
      </c>
      <c r="E24" s="1154"/>
      <c r="F24" s="1162">
        <v>17631</v>
      </c>
      <c r="G24" s="1155">
        <v>0</v>
      </c>
      <c r="H24" s="1156">
        <v>17631</v>
      </c>
      <c r="I24" s="1157">
        <v>0</v>
      </c>
      <c r="J24" s="613"/>
      <c r="K24" s="613"/>
      <c r="L24" s="613"/>
    </row>
    <row r="25" spans="1:12" ht="21.75" customHeight="1">
      <c r="A25" s="655" t="s">
        <v>387</v>
      </c>
      <c r="B25" s="656" t="s">
        <v>47</v>
      </c>
      <c r="C25" s="1171" t="s">
        <v>388</v>
      </c>
      <c r="D25" s="1154">
        <v>10613319.43</v>
      </c>
      <c r="E25" s="1154"/>
      <c r="F25" s="1162">
        <v>0</v>
      </c>
      <c r="G25" s="1155">
        <v>0</v>
      </c>
      <c r="H25" s="1156">
        <v>0</v>
      </c>
      <c r="I25" s="1157">
        <v>0</v>
      </c>
      <c r="J25" s="613"/>
      <c r="K25" s="613"/>
      <c r="L25" s="613"/>
    </row>
    <row r="26" spans="1:12" s="653" customFormat="1" ht="21.75" customHeight="1">
      <c r="A26" s="655" t="s">
        <v>389</v>
      </c>
      <c r="B26" s="656" t="s">
        <v>47</v>
      </c>
      <c r="C26" s="1171" t="s">
        <v>111</v>
      </c>
      <c r="D26" s="1154">
        <v>0</v>
      </c>
      <c r="E26" s="1154"/>
      <c r="F26" s="1162">
        <v>0</v>
      </c>
      <c r="G26" s="1155">
        <v>0</v>
      </c>
      <c r="H26" s="1156">
        <v>0</v>
      </c>
      <c r="I26" s="1157">
        <v>0</v>
      </c>
      <c r="J26" s="613"/>
      <c r="K26" s="613"/>
      <c r="L26" s="613"/>
    </row>
    <row r="27" spans="1:12" s="654" customFormat="1" ht="21.75" customHeight="1">
      <c r="A27" s="655" t="s">
        <v>390</v>
      </c>
      <c r="B27" s="656" t="s">
        <v>47</v>
      </c>
      <c r="C27" s="1170" t="s">
        <v>644</v>
      </c>
      <c r="D27" s="1154">
        <v>1550591588.3399975</v>
      </c>
      <c r="E27" s="1154"/>
      <c r="F27" s="1162">
        <v>822622635.0999999</v>
      </c>
      <c r="G27" s="1155">
        <v>819485714.66999996</v>
      </c>
      <c r="H27" s="1156">
        <v>671921235.78999996</v>
      </c>
      <c r="I27" s="1157">
        <v>150701399.31</v>
      </c>
      <c r="J27" s="613"/>
      <c r="K27" s="613"/>
      <c r="L27" s="613"/>
    </row>
    <row r="28" spans="1:12" s="658" customFormat="1" ht="30" customHeight="1">
      <c r="A28" s="655" t="s">
        <v>391</v>
      </c>
      <c r="B28" s="656" t="s">
        <v>47</v>
      </c>
      <c r="C28" s="657" t="s">
        <v>645</v>
      </c>
      <c r="D28" s="1154">
        <v>115307725.99000002</v>
      </c>
      <c r="E28" s="1154"/>
      <c r="F28" s="1162">
        <v>315</v>
      </c>
      <c r="G28" s="1155">
        <v>0</v>
      </c>
      <c r="H28" s="1156">
        <v>315</v>
      </c>
      <c r="I28" s="1157">
        <v>0</v>
      </c>
      <c r="J28" s="613"/>
      <c r="K28" s="613"/>
      <c r="L28" s="613"/>
    </row>
    <row r="29" spans="1:12" s="658" customFormat="1" ht="21.75" customHeight="1">
      <c r="A29" s="655" t="s">
        <v>396</v>
      </c>
      <c r="B29" s="656" t="s">
        <v>47</v>
      </c>
      <c r="C29" s="1170" t="s">
        <v>113</v>
      </c>
      <c r="D29" s="1154">
        <v>1101812858.0000002</v>
      </c>
      <c r="E29" s="1154"/>
      <c r="F29" s="1162">
        <v>4988.6000000000004</v>
      </c>
      <c r="G29" s="1155">
        <v>0</v>
      </c>
      <c r="H29" s="1156">
        <v>4988.6000000000004</v>
      </c>
      <c r="I29" s="1157">
        <v>0</v>
      </c>
      <c r="J29" s="613"/>
      <c r="K29" s="613"/>
      <c r="L29" s="613"/>
    </row>
    <row r="30" spans="1:12" s="658" customFormat="1" ht="21.75" customHeight="1">
      <c r="A30" s="655" t="s">
        <v>397</v>
      </c>
      <c r="B30" s="656" t="s">
        <v>47</v>
      </c>
      <c r="C30" s="1170" t="s">
        <v>646</v>
      </c>
      <c r="D30" s="1154">
        <v>131792626.03000002</v>
      </c>
      <c r="E30" s="1154"/>
      <c r="F30" s="1162">
        <v>0</v>
      </c>
      <c r="G30" s="1155">
        <v>0</v>
      </c>
      <c r="H30" s="1156">
        <v>0</v>
      </c>
      <c r="I30" s="1157">
        <v>0</v>
      </c>
      <c r="J30" s="613"/>
      <c r="K30" s="613"/>
      <c r="L30" s="613"/>
    </row>
    <row r="31" spans="1:12" s="658" customFormat="1" ht="21.75" customHeight="1">
      <c r="A31" s="655" t="s">
        <v>400</v>
      </c>
      <c r="B31" s="656" t="s">
        <v>47</v>
      </c>
      <c r="C31" s="1170" t="s">
        <v>647</v>
      </c>
      <c r="D31" s="1154">
        <v>707294634.99999857</v>
      </c>
      <c r="E31" s="1154"/>
      <c r="F31" s="1162">
        <v>0</v>
      </c>
      <c r="G31" s="1155">
        <v>0</v>
      </c>
      <c r="H31" s="1156">
        <v>0</v>
      </c>
      <c r="I31" s="1157">
        <v>0</v>
      </c>
      <c r="J31" s="613"/>
      <c r="K31" s="613"/>
      <c r="L31" s="613"/>
    </row>
    <row r="32" spans="1:12" s="658" customFormat="1" ht="21.75" customHeight="1">
      <c r="A32" s="655" t="s">
        <v>403</v>
      </c>
      <c r="B32" s="656" t="s">
        <v>47</v>
      </c>
      <c r="C32" s="1170" t="s">
        <v>648</v>
      </c>
      <c r="D32" s="1154">
        <v>753049871.92000031</v>
      </c>
      <c r="E32" s="1154"/>
      <c r="F32" s="1162">
        <v>1195132.5699999998</v>
      </c>
      <c r="G32" s="1155">
        <v>11483.2</v>
      </c>
      <c r="H32" s="1156">
        <v>1192007.8999999999</v>
      </c>
      <c r="I32" s="1157">
        <v>3124.67</v>
      </c>
      <c r="J32" s="613"/>
      <c r="K32" s="613"/>
      <c r="L32" s="613"/>
    </row>
    <row r="33" spans="1:12" s="653" customFormat="1" ht="53.25" customHeight="1">
      <c r="A33" s="655" t="s">
        <v>405</v>
      </c>
      <c r="B33" s="656" t="s">
        <v>47</v>
      </c>
      <c r="C33" s="659" t="s">
        <v>649</v>
      </c>
      <c r="D33" s="1154">
        <v>0</v>
      </c>
      <c r="E33" s="1154"/>
      <c r="F33" s="1162">
        <v>0</v>
      </c>
      <c r="G33" s="1155">
        <v>0</v>
      </c>
      <c r="H33" s="1156">
        <v>0</v>
      </c>
      <c r="I33" s="1157">
        <v>0</v>
      </c>
      <c r="J33" s="613"/>
      <c r="K33" s="613"/>
      <c r="L33" s="613"/>
    </row>
    <row r="34" spans="1:12" s="653" customFormat="1" ht="21.75" customHeight="1">
      <c r="A34" s="655" t="s">
        <v>413</v>
      </c>
      <c r="B34" s="656" t="s">
        <v>47</v>
      </c>
      <c r="C34" s="1170" t="s">
        <v>414</v>
      </c>
      <c r="D34" s="1154">
        <v>25485263.549999993</v>
      </c>
      <c r="E34" s="1154"/>
      <c r="F34" s="1162">
        <v>0</v>
      </c>
      <c r="G34" s="1155">
        <v>0</v>
      </c>
      <c r="H34" s="1156">
        <v>0</v>
      </c>
      <c r="I34" s="1157">
        <v>0</v>
      </c>
      <c r="J34" s="613"/>
      <c r="K34" s="613"/>
      <c r="L34" s="613"/>
    </row>
    <row r="35" spans="1:12" s="653" customFormat="1" ht="21.75" customHeight="1">
      <c r="A35" s="655" t="s">
        <v>415</v>
      </c>
      <c r="B35" s="656" t="s">
        <v>47</v>
      </c>
      <c r="C35" s="1171" t="s">
        <v>115</v>
      </c>
      <c r="D35" s="1154">
        <v>88430958.790000111</v>
      </c>
      <c r="E35" s="1154"/>
      <c r="F35" s="1162">
        <v>0</v>
      </c>
      <c r="G35" s="1155">
        <v>0</v>
      </c>
      <c r="H35" s="1156">
        <v>0</v>
      </c>
      <c r="I35" s="1157">
        <v>0</v>
      </c>
      <c r="J35" s="613"/>
      <c r="K35" s="613"/>
      <c r="L35" s="613"/>
    </row>
    <row r="36" spans="1:12" s="653" customFormat="1" ht="21.75" customHeight="1">
      <c r="A36" s="655" t="s">
        <v>416</v>
      </c>
      <c r="B36" s="656" t="s">
        <v>47</v>
      </c>
      <c r="C36" s="1170" t="s">
        <v>130</v>
      </c>
      <c r="D36" s="1154">
        <v>193363.80999999997</v>
      </c>
      <c r="E36" s="1154"/>
      <c r="F36" s="1162">
        <v>0</v>
      </c>
      <c r="G36" s="1155">
        <v>0</v>
      </c>
      <c r="H36" s="1156">
        <v>0</v>
      </c>
      <c r="I36" s="1157">
        <v>0</v>
      </c>
      <c r="J36" s="613"/>
      <c r="K36" s="613"/>
      <c r="L36" s="613"/>
    </row>
    <row r="37" spans="1:12" s="653" customFormat="1" ht="21.75" customHeight="1">
      <c r="A37" s="655" t="s">
        <v>417</v>
      </c>
      <c r="B37" s="656" t="s">
        <v>47</v>
      </c>
      <c r="C37" s="1170" t="s">
        <v>418</v>
      </c>
      <c r="D37" s="1154">
        <v>88486805.24000001</v>
      </c>
      <c r="E37" s="1154"/>
      <c r="F37" s="1162">
        <v>0</v>
      </c>
      <c r="G37" s="1155">
        <v>0</v>
      </c>
      <c r="H37" s="1156">
        <v>0</v>
      </c>
      <c r="I37" s="1157">
        <v>0</v>
      </c>
      <c r="J37" s="613"/>
      <c r="K37" s="613"/>
      <c r="L37" s="613"/>
    </row>
    <row r="38" spans="1:12" s="653" customFormat="1" ht="21.75" customHeight="1">
      <c r="A38" s="655" t="s">
        <v>419</v>
      </c>
      <c r="B38" s="656" t="s">
        <v>47</v>
      </c>
      <c r="C38" s="1170" t="s">
        <v>420</v>
      </c>
      <c r="D38" s="1154">
        <v>2419352.2900000005</v>
      </c>
      <c r="E38" s="1154"/>
      <c r="F38" s="1162">
        <v>0</v>
      </c>
      <c r="G38" s="1155">
        <v>0</v>
      </c>
      <c r="H38" s="1156">
        <v>0</v>
      </c>
      <c r="I38" s="1157">
        <v>0</v>
      </c>
      <c r="J38" s="613"/>
      <c r="K38" s="613"/>
      <c r="L38" s="613"/>
    </row>
    <row r="39" spans="1:12" s="653" customFormat="1" ht="21.75" customHeight="1">
      <c r="A39" s="655" t="s">
        <v>421</v>
      </c>
      <c r="B39" s="656" t="s">
        <v>47</v>
      </c>
      <c r="C39" s="1170" t="s">
        <v>650</v>
      </c>
      <c r="D39" s="1154">
        <v>11781450.600000001</v>
      </c>
      <c r="E39" s="1154"/>
      <c r="F39" s="1162">
        <v>1518.86</v>
      </c>
      <c r="G39" s="1155">
        <v>0</v>
      </c>
      <c r="H39" s="1230">
        <v>1518.86</v>
      </c>
      <c r="I39" s="1157">
        <v>0</v>
      </c>
      <c r="J39" s="613"/>
      <c r="K39" s="613"/>
      <c r="L39" s="613"/>
    </row>
    <row r="40" spans="1:12" s="653" customFormat="1" ht="21.75" customHeight="1">
      <c r="A40" s="655" t="s">
        <v>424</v>
      </c>
      <c r="B40" s="656" t="s">
        <v>47</v>
      </c>
      <c r="C40" s="1171" t="s">
        <v>651</v>
      </c>
      <c r="D40" s="1154">
        <v>4335879.63</v>
      </c>
      <c r="E40" s="1154"/>
      <c r="F40" s="1162">
        <v>0</v>
      </c>
      <c r="G40" s="1155">
        <v>0</v>
      </c>
      <c r="H40" s="1156">
        <v>0</v>
      </c>
      <c r="I40" s="1157">
        <v>0</v>
      </c>
      <c r="J40" s="613"/>
      <c r="K40" s="613"/>
      <c r="L40" s="613"/>
    </row>
    <row r="41" spans="1:12" s="653" customFormat="1" ht="21.75" customHeight="1">
      <c r="A41" s="655" t="s">
        <v>441</v>
      </c>
      <c r="B41" s="656" t="s">
        <v>47</v>
      </c>
      <c r="C41" s="1171" t="s">
        <v>180</v>
      </c>
      <c r="D41" s="1154">
        <v>2156159.8000000003</v>
      </c>
      <c r="E41" s="1168"/>
      <c r="F41" s="1162">
        <v>0</v>
      </c>
      <c r="G41" s="1155">
        <v>0</v>
      </c>
      <c r="H41" s="1156">
        <v>0</v>
      </c>
      <c r="I41" s="1157">
        <v>0</v>
      </c>
      <c r="J41" s="613"/>
      <c r="K41" s="613"/>
      <c r="L41" s="613"/>
    </row>
    <row r="42" spans="1:12" s="653" customFormat="1" ht="21.75" customHeight="1">
      <c r="A42" s="655" t="s">
        <v>427</v>
      </c>
      <c r="B42" s="656" t="s">
        <v>47</v>
      </c>
      <c r="C42" s="1170" t="s">
        <v>652</v>
      </c>
      <c r="D42" s="1154">
        <v>17520297.04999999</v>
      </c>
      <c r="E42" s="1154"/>
      <c r="F42" s="1162">
        <v>0</v>
      </c>
      <c r="G42" s="1155">
        <v>0</v>
      </c>
      <c r="H42" s="1156">
        <v>0</v>
      </c>
      <c r="I42" s="1157">
        <v>0</v>
      </c>
      <c r="J42" s="613"/>
      <c r="K42" s="613"/>
      <c r="L42" s="613"/>
    </row>
    <row r="43" spans="1:12" s="653" customFormat="1" ht="21.75" customHeight="1">
      <c r="A43" s="655" t="s">
        <v>430</v>
      </c>
      <c r="B43" s="656" t="s">
        <v>47</v>
      </c>
      <c r="C43" s="1170" t="s">
        <v>653</v>
      </c>
      <c r="D43" s="1154">
        <v>11158449.360000014</v>
      </c>
      <c r="E43" s="1154"/>
      <c r="F43" s="1162">
        <v>0</v>
      </c>
      <c r="G43" s="1155">
        <v>0</v>
      </c>
      <c r="H43" s="1156">
        <v>0</v>
      </c>
      <c r="I43" s="1157">
        <v>0</v>
      </c>
      <c r="J43" s="613"/>
      <c r="K43" s="613"/>
      <c r="L43" s="613"/>
    </row>
    <row r="44" spans="1:12" s="653" customFormat="1" ht="32.25" customHeight="1">
      <c r="A44" s="655" t="s">
        <v>433</v>
      </c>
      <c r="B44" s="656" t="s">
        <v>47</v>
      </c>
      <c r="C44" s="659" t="s">
        <v>654</v>
      </c>
      <c r="D44" s="1154">
        <v>0</v>
      </c>
      <c r="E44" s="1154"/>
      <c r="F44" s="1162">
        <v>0</v>
      </c>
      <c r="G44" s="1155">
        <v>0</v>
      </c>
      <c r="H44" s="1156">
        <v>0</v>
      </c>
      <c r="I44" s="1157">
        <v>0</v>
      </c>
      <c r="J44" s="613"/>
      <c r="K44" s="613"/>
      <c r="L44" s="613"/>
    </row>
    <row r="45" spans="1:12" s="653" customFormat="1" ht="21.75" customHeight="1" thickBot="1">
      <c r="A45" s="1423" t="s">
        <v>438</v>
      </c>
      <c r="B45" s="1424" t="s">
        <v>47</v>
      </c>
      <c r="C45" s="1425" t="s">
        <v>439</v>
      </c>
      <c r="D45" s="1414">
        <v>4066.3</v>
      </c>
      <c r="E45" s="1415"/>
      <c r="F45" s="1420">
        <v>0</v>
      </c>
      <c r="G45" s="1416">
        <v>0</v>
      </c>
      <c r="H45" s="1417">
        <v>0</v>
      </c>
      <c r="I45" s="1418">
        <v>0</v>
      </c>
      <c r="J45" s="613"/>
      <c r="K45" s="613"/>
      <c r="L45" s="613"/>
    </row>
    <row r="46" spans="1:12" s="653" customFormat="1" ht="24.75" customHeight="1">
      <c r="A46" s="655" t="s">
        <v>655</v>
      </c>
      <c r="B46" s="1421"/>
      <c r="C46" s="1422"/>
      <c r="D46" s="1154"/>
      <c r="E46" s="1412"/>
      <c r="F46" s="1162"/>
      <c r="G46" s="1155"/>
      <c r="H46" s="1413"/>
      <c r="I46" s="1157"/>
      <c r="J46" s="613"/>
      <c r="K46" s="613"/>
      <c r="L46" s="613"/>
    </row>
    <row r="47" spans="1:12" s="658" customFormat="1" ht="29.25" customHeight="1">
      <c r="A47" s="660" t="s">
        <v>411</v>
      </c>
      <c r="B47" s="661" t="s">
        <v>47</v>
      </c>
      <c r="C47" s="662" t="s">
        <v>412</v>
      </c>
      <c r="D47" s="1411">
        <v>18782675444.709999</v>
      </c>
      <c r="E47" s="1163" t="s">
        <v>216</v>
      </c>
      <c r="F47" s="1419">
        <v>0</v>
      </c>
      <c r="G47" s="1158">
        <v>0</v>
      </c>
      <c r="H47" s="1159">
        <v>0</v>
      </c>
      <c r="I47" s="1160">
        <v>0</v>
      </c>
      <c r="J47" s="613"/>
      <c r="K47" s="613"/>
      <c r="L47" s="613"/>
    </row>
    <row r="48" spans="1:12" s="658" customFormat="1" ht="9.75" customHeight="1">
      <c r="J48" s="613"/>
      <c r="K48" s="613"/>
      <c r="L48" s="613"/>
    </row>
    <row r="49" spans="1:12" s="658" customFormat="1" ht="15.75" customHeight="1">
      <c r="A49" s="1339" t="s">
        <v>216</v>
      </c>
      <c r="B49" s="1368" t="s">
        <v>928</v>
      </c>
      <c r="C49" s="601"/>
      <c r="D49" s="601"/>
      <c r="E49" s="601"/>
      <c r="F49" s="601"/>
      <c r="G49" s="601"/>
      <c r="H49" s="601"/>
      <c r="I49" s="613"/>
      <c r="J49" s="613"/>
      <c r="K49" s="613"/>
      <c r="L49" s="666"/>
    </row>
    <row r="50" spans="1:12" s="666" customFormat="1" ht="15.75">
      <c r="A50" s="1318"/>
      <c r="B50" s="1368" t="s">
        <v>952</v>
      </c>
      <c r="C50" s="1340"/>
      <c r="D50" s="601"/>
      <c r="E50" s="601"/>
      <c r="F50" s="601"/>
      <c r="G50" s="601"/>
      <c r="H50" s="664"/>
      <c r="I50" s="665"/>
    </row>
    <row r="51" spans="1:12" s="666" customFormat="1" ht="15.75">
      <c r="A51" s="663"/>
      <c r="B51" s="1318"/>
      <c r="C51" s="1318"/>
      <c r="D51" s="601"/>
      <c r="E51" s="601"/>
      <c r="F51" s="601"/>
      <c r="G51" s="601"/>
      <c r="H51" s="601"/>
      <c r="I51" s="664"/>
      <c r="J51" s="665"/>
    </row>
    <row r="52" spans="1:12" s="666" customFormat="1" ht="15.75">
      <c r="A52" s="663"/>
      <c r="B52" s="1318"/>
      <c r="C52" s="1318"/>
      <c r="D52" s="601"/>
      <c r="E52" s="601"/>
      <c r="F52" s="601"/>
      <c r="G52" s="601"/>
      <c r="H52" s="601"/>
      <c r="I52" s="664"/>
      <c r="J52" s="665"/>
    </row>
    <row r="53" spans="1:12">
      <c r="J53" s="613"/>
    </row>
    <row r="54" spans="1:12">
      <c r="J54" s="613"/>
    </row>
    <row r="55" spans="1:12">
      <c r="J55" s="613"/>
    </row>
    <row r="56" spans="1:12">
      <c r="J56" s="613"/>
    </row>
    <row r="57" spans="1:12">
      <c r="J57" s="613"/>
    </row>
    <row r="58" spans="1:12">
      <c r="J58" s="613"/>
    </row>
    <row r="59" spans="1:12">
      <c r="J59" s="613"/>
    </row>
    <row r="60" spans="1:12">
      <c r="J60" s="613"/>
    </row>
    <row r="61" spans="1:12">
      <c r="J61" s="613"/>
    </row>
    <row r="62" spans="1:12">
      <c r="J62" s="613"/>
    </row>
    <row r="63" spans="1:12">
      <c r="J63" s="613"/>
    </row>
    <row r="64" spans="1:12">
      <c r="J64" s="613"/>
    </row>
    <row r="65" spans="10:10">
      <c r="J65" s="613"/>
    </row>
    <row r="66" spans="10:10">
      <c r="J66" s="613"/>
    </row>
    <row r="67" spans="10:10">
      <c r="J67" s="613"/>
    </row>
    <row r="68" spans="10:10">
      <c r="J68" s="613"/>
    </row>
    <row r="69" spans="10:10">
      <c r="J69" s="613"/>
    </row>
    <row r="70" spans="10:10">
      <c r="J70" s="613"/>
    </row>
    <row r="71" spans="10:10">
      <c r="J71" s="613"/>
    </row>
    <row r="72" spans="10:10">
      <c r="J72" s="613"/>
    </row>
    <row r="73" spans="10:10">
      <c r="J73" s="613"/>
    </row>
    <row r="74" spans="10:10">
      <c r="J74" s="613"/>
    </row>
    <row r="75" spans="10:10">
      <c r="J75" s="613"/>
    </row>
    <row r="76" spans="10:10">
      <c r="J76" s="613"/>
    </row>
    <row r="77" spans="10:10">
      <c r="J77" s="613"/>
    </row>
    <row r="78" spans="10:10">
      <c r="J78" s="613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6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15">
    <pageSetUpPr autoPageBreaks="0"/>
  </sheetPr>
  <dimension ref="A1:BO141"/>
  <sheetViews>
    <sheetView showGridLines="0" zoomScale="70" zoomScaleNormal="70" workbookViewId="0">
      <selection activeCell="O21" sqref="O21"/>
    </sheetView>
  </sheetViews>
  <sheetFormatPr defaultColWidth="12.5703125" defaultRowHeight="15"/>
  <cols>
    <col min="1" max="1" width="67.7109375" style="670" customWidth="1"/>
    <col min="2" max="2" width="19.5703125" style="670" customWidth="1"/>
    <col min="3" max="3" width="2.5703125" style="670" customWidth="1"/>
    <col min="4" max="4" width="20.7109375" style="670" customWidth="1"/>
    <col min="5" max="5" width="21.5703125" style="670" customWidth="1"/>
    <col min="6" max="7" width="20.85546875" style="670" customWidth="1"/>
    <col min="8" max="8" width="4.7109375" style="670" customWidth="1"/>
    <col min="9" max="9" width="19.5703125" style="670" customWidth="1"/>
    <col min="10" max="251" width="12.5703125" style="670"/>
    <col min="252" max="252" width="67.7109375" style="670" customWidth="1"/>
    <col min="253" max="253" width="19.5703125" style="670" customWidth="1"/>
    <col min="254" max="254" width="2.5703125" style="670" customWidth="1"/>
    <col min="255" max="255" width="20.7109375" style="670" customWidth="1"/>
    <col min="256" max="256" width="21.5703125" style="670" customWidth="1"/>
    <col min="257" max="258" width="20.85546875" style="670" customWidth="1"/>
    <col min="259" max="259" width="4.7109375" style="670" customWidth="1"/>
    <col min="260" max="260" width="19.5703125" style="670" customWidth="1"/>
    <col min="261" max="261" width="15" style="670" customWidth="1"/>
    <col min="262" max="262" width="25.42578125" style="670" customWidth="1"/>
    <col min="263" max="507" width="12.5703125" style="670"/>
    <col min="508" max="508" width="67.7109375" style="670" customWidth="1"/>
    <col min="509" max="509" width="19.5703125" style="670" customWidth="1"/>
    <col min="510" max="510" width="2.5703125" style="670" customWidth="1"/>
    <col min="511" max="511" width="20.7109375" style="670" customWidth="1"/>
    <col min="512" max="512" width="21.5703125" style="670" customWidth="1"/>
    <col min="513" max="514" width="20.85546875" style="670" customWidth="1"/>
    <col min="515" max="515" width="4.7109375" style="670" customWidth="1"/>
    <col min="516" max="516" width="19.5703125" style="670" customWidth="1"/>
    <col min="517" max="517" width="15" style="670" customWidth="1"/>
    <col min="518" max="518" width="25.42578125" style="670" customWidth="1"/>
    <col min="519" max="763" width="12.5703125" style="670"/>
    <col min="764" max="764" width="67.7109375" style="670" customWidth="1"/>
    <col min="765" max="765" width="19.5703125" style="670" customWidth="1"/>
    <col min="766" max="766" width="2.5703125" style="670" customWidth="1"/>
    <col min="767" max="767" width="20.7109375" style="670" customWidth="1"/>
    <col min="768" max="768" width="21.5703125" style="670" customWidth="1"/>
    <col min="769" max="770" width="20.85546875" style="670" customWidth="1"/>
    <col min="771" max="771" width="4.7109375" style="670" customWidth="1"/>
    <col min="772" max="772" width="19.5703125" style="670" customWidth="1"/>
    <col min="773" max="773" width="15" style="670" customWidth="1"/>
    <col min="774" max="774" width="25.42578125" style="670" customWidth="1"/>
    <col min="775" max="1019" width="12.5703125" style="670"/>
    <col min="1020" max="1020" width="67.7109375" style="670" customWidth="1"/>
    <col min="1021" max="1021" width="19.5703125" style="670" customWidth="1"/>
    <col min="1022" max="1022" width="2.5703125" style="670" customWidth="1"/>
    <col min="1023" max="1023" width="20.7109375" style="670" customWidth="1"/>
    <col min="1024" max="1024" width="21.5703125" style="670" customWidth="1"/>
    <col min="1025" max="1026" width="20.85546875" style="670" customWidth="1"/>
    <col min="1027" max="1027" width="4.7109375" style="670" customWidth="1"/>
    <col min="1028" max="1028" width="19.5703125" style="670" customWidth="1"/>
    <col min="1029" max="1029" width="15" style="670" customWidth="1"/>
    <col min="1030" max="1030" width="25.42578125" style="670" customWidth="1"/>
    <col min="1031" max="1275" width="12.5703125" style="670"/>
    <col min="1276" max="1276" width="67.7109375" style="670" customWidth="1"/>
    <col min="1277" max="1277" width="19.5703125" style="670" customWidth="1"/>
    <col min="1278" max="1278" width="2.5703125" style="670" customWidth="1"/>
    <col min="1279" max="1279" width="20.7109375" style="670" customWidth="1"/>
    <col min="1280" max="1280" width="21.5703125" style="670" customWidth="1"/>
    <col min="1281" max="1282" width="20.85546875" style="670" customWidth="1"/>
    <col min="1283" max="1283" width="4.7109375" style="670" customWidth="1"/>
    <col min="1284" max="1284" width="19.5703125" style="670" customWidth="1"/>
    <col min="1285" max="1285" width="15" style="670" customWidth="1"/>
    <col min="1286" max="1286" width="25.42578125" style="670" customWidth="1"/>
    <col min="1287" max="1531" width="12.5703125" style="670"/>
    <col min="1532" max="1532" width="67.7109375" style="670" customWidth="1"/>
    <col min="1533" max="1533" width="19.5703125" style="670" customWidth="1"/>
    <col min="1534" max="1534" width="2.5703125" style="670" customWidth="1"/>
    <col min="1535" max="1535" width="20.7109375" style="670" customWidth="1"/>
    <col min="1536" max="1536" width="21.5703125" style="670" customWidth="1"/>
    <col min="1537" max="1538" width="20.85546875" style="670" customWidth="1"/>
    <col min="1539" max="1539" width="4.7109375" style="670" customWidth="1"/>
    <col min="1540" max="1540" width="19.5703125" style="670" customWidth="1"/>
    <col min="1541" max="1541" width="15" style="670" customWidth="1"/>
    <col min="1542" max="1542" width="25.42578125" style="670" customWidth="1"/>
    <col min="1543" max="1787" width="12.5703125" style="670"/>
    <col min="1788" max="1788" width="67.7109375" style="670" customWidth="1"/>
    <col min="1789" max="1789" width="19.5703125" style="670" customWidth="1"/>
    <col min="1790" max="1790" width="2.5703125" style="670" customWidth="1"/>
    <col min="1791" max="1791" width="20.7109375" style="670" customWidth="1"/>
    <col min="1792" max="1792" width="21.5703125" style="670" customWidth="1"/>
    <col min="1793" max="1794" width="20.85546875" style="670" customWidth="1"/>
    <col min="1795" max="1795" width="4.7109375" style="670" customWidth="1"/>
    <col min="1796" max="1796" width="19.5703125" style="670" customWidth="1"/>
    <col min="1797" max="1797" width="15" style="670" customWidth="1"/>
    <col min="1798" max="1798" width="25.42578125" style="670" customWidth="1"/>
    <col min="1799" max="2043" width="12.5703125" style="670"/>
    <col min="2044" max="2044" width="67.7109375" style="670" customWidth="1"/>
    <col min="2045" max="2045" width="19.5703125" style="670" customWidth="1"/>
    <col min="2046" max="2046" width="2.5703125" style="670" customWidth="1"/>
    <col min="2047" max="2047" width="20.7109375" style="670" customWidth="1"/>
    <col min="2048" max="2048" width="21.5703125" style="670" customWidth="1"/>
    <col min="2049" max="2050" width="20.85546875" style="670" customWidth="1"/>
    <col min="2051" max="2051" width="4.7109375" style="670" customWidth="1"/>
    <col min="2052" max="2052" width="19.5703125" style="670" customWidth="1"/>
    <col min="2053" max="2053" width="15" style="670" customWidth="1"/>
    <col min="2054" max="2054" width="25.42578125" style="670" customWidth="1"/>
    <col min="2055" max="2299" width="12.5703125" style="670"/>
    <col min="2300" max="2300" width="67.7109375" style="670" customWidth="1"/>
    <col min="2301" max="2301" width="19.5703125" style="670" customWidth="1"/>
    <col min="2302" max="2302" width="2.5703125" style="670" customWidth="1"/>
    <col min="2303" max="2303" width="20.7109375" style="670" customWidth="1"/>
    <col min="2304" max="2304" width="21.5703125" style="670" customWidth="1"/>
    <col min="2305" max="2306" width="20.85546875" style="670" customWidth="1"/>
    <col min="2307" max="2307" width="4.7109375" style="670" customWidth="1"/>
    <col min="2308" max="2308" width="19.5703125" style="670" customWidth="1"/>
    <col min="2309" max="2309" width="15" style="670" customWidth="1"/>
    <col min="2310" max="2310" width="25.42578125" style="670" customWidth="1"/>
    <col min="2311" max="2555" width="12.5703125" style="670"/>
    <col min="2556" max="2556" width="67.7109375" style="670" customWidth="1"/>
    <col min="2557" max="2557" width="19.5703125" style="670" customWidth="1"/>
    <col min="2558" max="2558" width="2.5703125" style="670" customWidth="1"/>
    <col min="2559" max="2559" width="20.7109375" style="670" customWidth="1"/>
    <col min="2560" max="2560" width="21.5703125" style="670" customWidth="1"/>
    <col min="2561" max="2562" width="20.85546875" style="670" customWidth="1"/>
    <col min="2563" max="2563" width="4.7109375" style="670" customWidth="1"/>
    <col min="2564" max="2564" width="19.5703125" style="670" customWidth="1"/>
    <col min="2565" max="2565" width="15" style="670" customWidth="1"/>
    <col min="2566" max="2566" width="25.42578125" style="670" customWidth="1"/>
    <col min="2567" max="2811" width="12.5703125" style="670"/>
    <col min="2812" max="2812" width="67.7109375" style="670" customWidth="1"/>
    <col min="2813" max="2813" width="19.5703125" style="670" customWidth="1"/>
    <col min="2814" max="2814" width="2.5703125" style="670" customWidth="1"/>
    <col min="2815" max="2815" width="20.7109375" style="670" customWidth="1"/>
    <col min="2816" max="2816" width="21.5703125" style="670" customWidth="1"/>
    <col min="2817" max="2818" width="20.85546875" style="670" customWidth="1"/>
    <col min="2819" max="2819" width="4.7109375" style="670" customWidth="1"/>
    <col min="2820" max="2820" width="19.5703125" style="670" customWidth="1"/>
    <col min="2821" max="2821" width="15" style="670" customWidth="1"/>
    <col min="2822" max="2822" width="25.42578125" style="670" customWidth="1"/>
    <col min="2823" max="3067" width="12.5703125" style="670"/>
    <col min="3068" max="3068" width="67.7109375" style="670" customWidth="1"/>
    <col min="3069" max="3069" width="19.5703125" style="670" customWidth="1"/>
    <col min="3070" max="3070" width="2.5703125" style="670" customWidth="1"/>
    <col min="3071" max="3071" width="20.7109375" style="670" customWidth="1"/>
    <col min="3072" max="3072" width="21.5703125" style="670" customWidth="1"/>
    <col min="3073" max="3074" width="20.85546875" style="670" customWidth="1"/>
    <col min="3075" max="3075" width="4.7109375" style="670" customWidth="1"/>
    <col min="3076" max="3076" width="19.5703125" style="670" customWidth="1"/>
    <col min="3077" max="3077" width="15" style="670" customWidth="1"/>
    <col min="3078" max="3078" width="25.42578125" style="670" customWidth="1"/>
    <col min="3079" max="3323" width="12.5703125" style="670"/>
    <col min="3324" max="3324" width="67.7109375" style="670" customWidth="1"/>
    <col min="3325" max="3325" width="19.5703125" style="670" customWidth="1"/>
    <col min="3326" max="3326" width="2.5703125" style="670" customWidth="1"/>
    <col min="3327" max="3327" width="20.7109375" style="670" customWidth="1"/>
    <col min="3328" max="3328" width="21.5703125" style="670" customWidth="1"/>
    <col min="3329" max="3330" width="20.85546875" style="670" customWidth="1"/>
    <col min="3331" max="3331" width="4.7109375" style="670" customWidth="1"/>
    <col min="3332" max="3332" width="19.5703125" style="670" customWidth="1"/>
    <col min="3333" max="3333" width="15" style="670" customWidth="1"/>
    <col min="3334" max="3334" width="25.42578125" style="670" customWidth="1"/>
    <col min="3335" max="3579" width="12.5703125" style="670"/>
    <col min="3580" max="3580" width="67.7109375" style="670" customWidth="1"/>
    <col min="3581" max="3581" width="19.5703125" style="670" customWidth="1"/>
    <col min="3582" max="3582" width="2.5703125" style="670" customWidth="1"/>
    <col min="3583" max="3583" width="20.7109375" style="670" customWidth="1"/>
    <col min="3584" max="3584" width="21.5703125" style="670" customWidth="1"/>
    <col min="3585" max="3586" width="20.85546875" style="670" customWidth="1"/>
    <col min="3587" max="3587" width="4.7109375" style="670" customWidth="1"/>
    <col min="3588" max="3588" width="19.5703125" style="670" customWidth="1"/>
    <col min="3589" max="3589" width="15" style="670" customWidth="1"/>
    <col min="3590" max="3590" width="25.42578125" style="670" customWidth="1"/>
    <col min="3591" max="3835" width="12.5703125" style="670"/>
    <col min="3836" max="3836" width="67.7109375" style="670" customWidth="1"/>
    <col min="3837" max="3837" width="19.5703125" style="670" customWidth="1"/>
    <col min="3838" max="3838" width="2.5703125" style="670" customWidth="1"/>
    <col min="3839" max="3839" width="20.7109375" style="670" customWidth="1"/>
    <col min="3840" max="3840" width="21.5703125" style="670" customWidth="1"/>
    <col min="3841" max="3842" width="20.85546875" style="670" customWidth="1"/>
    <col min="3843" max="3843" width="4.7109375" style="670" customWidth="1"/>
    <col min="3844" max="3844" width="19.5703125" style="670" customWidth="1"/>
    <col min="3845" max="3845" width="15" style="670" customWidth="1"/>
    <col min="3846" max="3846" width="25.42578125" style="670" customWidth="1"/>
    <col min="3847" max="4091" width="12.5703125" style="670"/>
    <col min="4092" max="4092" width="67.7109375" style="670" customWidth="1"/>
    <col min="4093" max="4093" width="19.5703125" style="670" customWidth="1"/>
    <col min="4094" max="4094" width="2.5703125" style="670" customWidth="1"/>
    <col min="4095" max="4095" width="20.7109375" style="670" customWidth="1"/>
    <col min="4096" max="4096" width="21.5703125" style="670" customWidth="1"/>
    <col min="4097" max="4098" width="20.85546875" style="670" customWidth="1"/>
    <col min="4099" max="4099" width="4.7109375" style="670" customWidth="1"/>
    <col min="4100" max="4100" width="19.5703125" style="670" customWidth="1"/>
    <col min="4101" max="4101" width="15" style="670" customWidth="1"/>
    <col min="4102" max="4102" width="25.42578125" style="670" customWidth="1"/>
    <col min="4103" max="4347" width="12.5703125" style="670"/>
    <col min="4348" max="4348" width="67.7109375" style="670" customWidth="1"/>
    <col min="4349" max="4349" width="19.5703125" style="670" customWidth="1"/>
    <col min="4350" max="4350" width="2.5703125" style="670" customWidth="1"/>
    <col min="4351" max="4351" width="20.7109375" style="670" customWidth="1"/>
    <col min="4352" max="4352" width="21.5703125" style="670" customWidth="1"/>
    <col min="4353" max="4354" width="20.85546875" style="670" customWidth="1"/>
    <col min="4355" max="4355" width="4.7109375" style="670" customWidth="1"/>
    <col min="4356" max="4356" width="19.5703125" style="670" customWidth="1"/>
    <col min="4357" max="4357" width="15" style="670" customWidth="1"/>
    <col min="4358" max="4358" width="25.42578125" style="670" customWidth="1"/>
    <col min="4359" max="4603" width="12.5703125" style="670"/>
    <col min="4604" max="4604" width="67.7109375" style="670" customWidth="1"/>
    <col min="4605" max="4605" width="19.5703125" style="670" customWidth="1"/>
    <col min="4606" max="4606" width="2.5703125" style="670" customWidth="1"/>
    <col min="4607" max="4607" width="20.7109375" style="670" customWidth="1"/>
    <col min="4608" max="4608" width="21.5703125" style="670" customWidth="1"/>
    <col min="4609" max="4610" width="20.85546875" style="670" customWidth="1"/>
    <col min="4611" max="4611" width="4.7109375" style="670" customWidth="1"/>
    <col min="4612" max="4612" width="19.5703125" style="670" customWidth="1"/>
    <col min="4613" max="4613" width="15" style="670" customWidth="1"/>
    <col min="4614" max="4614" width="25.42578125" style="670" customWidth="1"/>
    <col min="4615" max="4859" width="12.5703125" style="670"/>
    <col min="4860" max="4860" width="67.7109375" style="670" customWidth="1"/>
    <col min="4861" max="4861" width="19.5703125" style="670" customWidth="1"/>
    <col min="4862" max="4862" width="2.5703125" style="670" customWidth="1"/>
    <col min="4863" max="4863" width="20.7109375" style="670" customWidth="1"/>
    <col min="4864" max="4864" width="21.5703125" style="670" customWidth="1"/>
    <col min="4865" max="4866" width="20.85546875" style="670" customWidth="1"/>
    <col min="4867" max="4867" width="4.7109375" style="670" customWidth="1"/>
    <col min="4868" max="4868" width="19.5703125" style="670" customWidth="1"/>
    <col min="4869" max="4869" width="15" style="670" customWidth="1"/>
    <col min="4870" max="4870" width="25.42578125" style="670" customWidth="1"/>
    <col min="4871" max="5115" width="12.5703125" style="670"/>
    <col min="5116" max="5116" width="67.7109375" style="670" customWidth="1"/>
    <col min="5117" max="5117" width="19.5703125" style="670" customWidth="1"/>
    <col min="5118" max="5118" width="2.5703125" style="670" customWidth="1"/>
    <col min="5119" max="5119" width="20.7109375" style="670" customWidth="1"/>
    <col min="5120" max="5120" width="21.5703125" style="670" customWidth="1"/>
    <col min="5121" max="5122" width="20.85546875" style="670" customWidth="1"/>
    <col min="5123" max="5123" width="4.7109375" style="670" customWidth="1"/>
    <col min="5124" max="5124" width="19.5703125" style="670" customWidth="1"/>
    <col min="5125" max="5125" width="15" style="670" customWidth="1"/>
    <col min="5126" max="5126" width="25.42578125" style="670" customWidth="1"/>
    <col min="5127" max="5371" width="12.5703125" style="670"/>
    <col min="5372" max="5372" width="67.7109375" style="670" customWidth="1"/>
    <col min="5373" max="5373" width="19.5703125" style="670" customWidth="1"/>
    <col min="5374" max="5374" width="2.5703125" style="670" customWidth="1"/>
    <col min="5375" max="5375" width="20.7109375" style="670" customWidth="1"/>
    <col min="5376" max="5376" width="21.5703125" style="670" customWidth="1"/>
    <col min="5377" max="5378" width="20.85546875" style="670" customWidth="1"/>
    <col min="5379" max="5379" width="4.7109375" style="670" customWidth="1"/>
    <col min="5380" max="5380" width="19.5703125" style="670" customWidth="1"/>
    <col min="5381" max="5381" width="15" style="670" customWidth="1"/>
    <col min="5382" max="5382" width="25.42578125" style="670" customWidth="1"/>
    <col min="5383" max="5627" width="12.5703125" style="670"/>
    <col min="5628" max="5628" width="67.7109375" style="670" customWidth="1"/>
    <col min="5629" max="5629" width="19.5703125" style="670" customWidth="1"/>
    <col min="5630" max="5630" width="2.5703125" style="670" customWidth="1"/>
    <col min="5631" max="5631" width="20.7109375" style="670" customWidth="1"/>
    <col min="5632" max="5632" width="21.5703125" style="670" customWidth="1"/>
    <col min="5633" max="5634" width="20.85546875" style="670" customWidth="1"/>
    <col min="5635" max="5635" width="4.7109375" style="670" customWidth="1"/>
    <col min="5636" max="5636" width="19.5703125" style="670" customWidth="1"/>
    <col min="5637" max="5637" width="15" style="670" customWidth="1"/>
    <col min="5638" max="5638" width="25.42578125" style="670" customWidth="1"/>
    <col min="5639" max="5883" width="12.5703125" style="670"/>
    <col min="5884" max="5884" width="67.7109375" style="670" customWidth="1"/>
    <col min="5885" max="5885" width="19.5703125" style="670" customWidth="1"/>
    <col min="5886" max="5886" width="2.5703125" style="670" customWidth="1"/>
    <col min="5887" max="5887" width="20.7109375" style="670" customWidth="1"/>
    <col min="5888" max="5888" width="21.5703125" style="670" customWidth="1"/>
    <col min="5889" max="5890" width="20.85546875" style="670" customWidth="1"/>
    <col min="5891" max="5891" width="4.7109375" style="670" customWidth="1"/>
    <col min="5892" max="5892" width="19.5703125" style="670" customWidth="1"/>
    <col min="5893" max="5893" width="15" style="670" customWidth="1"/>
    <col min="5894" max="5894" width="25.42578125" style="670" customWidth="1"/>
    <col min="5895" max="6139" width="12.5703125" style="670"/>
    <col min="6140" max="6140" width="67.7109375" style="670" customWidth="1"/>
    <col min="6141" max="6141" width="19.5703125" style="670" customWidth="1"/>
    <col min="6142" max="6142" width="2.5703125" style="670" customWidth="1"/>
    <col min="6143" max="6143" width="20.7109375" style="670" customWidth="1"/>
    <col min="6144" max="6144" width="21.5703125" style="670" customWidth="1"/>
    <col min="6145" max="6146" width="20.85546875" style="670" customWidth="1"/>
    <col min="6147" max="6147" width="4.7109375" style="670" customWidth="1"/>
    <col min="6148" max="6148" width="19.5703125" style="670" customWidth="1"/>
    <col min="6149" max="6149" width="15" style="670" customWidth="1"/>
    <col min="6150" max="6150" width="25.42578125" style="670" customWidth="1"/>
    <col min="6151" max="6395" width="12.5703125" style="670"/>
    <col min="6396" max="6396" width="67.7109375" style="670" customWidth="1"/>
    <col min="6397" max="6397" width="19.5703125" style="670" customWidth="1"/>
    <col min="6398" max="6398" width="2.5703125" style="670" customWidth="1"/>
    <col min="6399" max="6399" width="20.7109375" style="670" customWidth="1"/>
    <col min="6400" max="6400" width="21.5703125" style="670" customWidth="1"/>
    <col min="6401" max="6402" width="20.85546875" style="670" customWidth="1"/>
    <col min="6403" max="6403" width="4.7109375" style="670" customWidth="1"/>
    <col min="6404" max="6404" width="19.5703125" style="670" customWidth="1"/>
    <col min="6405" max="6405" width="15" style="670" customWidth="1"/>
    <col min="6406" max="6406" width="25.42578125" style="670" customWidth="1"/>
    <col min="6407" max="6651" width="12.5703125" style="670"/>
    <col min="6652" max="6652" width="67.7109375" style="670" customWidth="1"/>
    <col min="6653" max="6653" width="19.5703125" style="670" customWidth="1"/>
    <col min="6654" max="6654" width="2.5703125" style="670" customWidth="1"/>
    <col min="6655" max="6655" width="20.7109375" style="670" customWidth="1"/>
    <col min="6656" max="6656" width="21.5703125" style="670" customWidth="1"/>
    <col min="6657" max="6658" width="20.85546875" style="670" customWidth="1"/>
    <col min="6659" max="6659" width="4.7109375" style="670" customWidth="1"/>
    <col min="6660" max="6660" width="19.5703125" style="670" customWidth="1"/>
    <col min="6661" max="6661" width="15" style="670" customWidth="1"/>
    <col min="6662" max="6662" width="25.42578125" style="670" customWidth="1"/>
    <col min="6663" max="6907" width="12.5703125" style="670"/>
    <col min="6908" max="6908" width="67.7109375" style="670" customWidth="1"/>
    <col min="6909" max="6909" width="19.5703125" style="670" customWidth="1"/>
    <col min="6910" max="6910" width="2.5703125" style="670" customWidth="1"/>
    <col min="6911" max="6911" width="20.7109375" style="670" customWidth="1"/>
    <col min="6912" max="6912" width="21.5703125" style="670" customWidth="1"/>
    <col min="6913" max="6914" width="20.85546875" style="670" customWidth="1"/>
    <col min="6915" max="6915" width="4.7109375" style="670" customWidth="1"/>
    <col min="6916" max="6916" width="19.5703125" style="670" customWidth="1"/>
    <col min="6917" max="6917" width="15" style="670" customWidth="1"/>
    <col min="6918" max="6918" width="25.42578125" style="670" customWidth="1"/>
    <col min="6919" max="7163" width="12.5703125" style="670"/>
    <col min="7164" max="7164" width="67.7109375" style="670" customWidth="1"/>
    <col min="7165" max="7165" width="19.5703125" style="670" customWidth="1"/>
    <col min="7166" max="7166" width="2.5703125" style="670" customWidth="1"/>
    <col min="7167" max="7167" width="20.7109375" style="670" customWidth="1"/>
    <col min="7168" max="7168" width="21.5703125" style="670" customWidth="1"/>
    <col min="7169" max="7170" width="20.85546875" style="670" customWidth="1"/>
    <col min="7171" max="7171" width="4.7109375" style="670" customWidth="1"/>
    <col min="7172" max="7172" width="19.5703125" style="670" customWidth="1"/>
    <col min="7173" max="7173" width="15" style="670" customWidth="1"/>
    <col min="7174" max="7174" width="25.42578125" style="670" customWidth="1"/>
    <col min="7175" max="7419" width="12.5703125" style="670"/>
    <col min="7420" max="7420" width="67.7109375" style="670" customWidth="1"/>
    <col min="7421" max="7421" width="19.5703125" style="670" customWidth="1"/>
    <col min="7422" max="7422" width="2.5703125" style="670" customWidth="1"/>
    <col min="7423" max="7423" width="20.7109375" style="670" customWidth="1"/>
    <col min="7424" max="7424" width="21.5703125" style="670" customWidth="1"/>
    <col min="7425" max="7426" width="20.85546875" style="670" customWidth="1"/>
    <col min="7427" max="7427" width="4.7109375" style="670" customWidth="1"/>
    <col min="7428" max="7428" width="19.5703125" style="670" customWidth="1"/>
    <col min="7429" max="7429" width="15" style="670" customWidth="1"/>
    <col min="7430" max="7430" width="25.42578125" style="670" customWidth="1"/>
    <col min="7431" max="7675" width="12.5703125" style="670"/>
    <col min="7676" max="7676" width="67.7109375" style="670" customWidth="1"/>
    <col min="7677" max="7677" width="19.5703125" style="670" customWidth="1"/>
    <col min="7678" max="7678" width="2.5703125" style="670" customWidth="1"/>
    <col min="7679" max="7679" width="20.7109375" style="670" customWidth="1"/>
    <col min="7680" max="7680" width="21.5703125" style="670" customWidth="1"/>
    <col min="7681" max="7682" width="20.85546875" style="670" customWidth="1"/>
    <col min="7683" max="7683" width="4.7109375" style="670" customWidth="1"/>
    <col min="7684" max="7684" width="19.5703125" style="670" customWidth="1"/>
    <col min="7685" max="7685" width="15" style="670" customWidth="1"/>
    <col min="7686" max="7686" width="25.42578125" style="670" customWidth="1"/>
    <col min="7687" max="7931" width="12.5703125" style="670"/>
    <col min="7932" max="7932" width="67.7109375" style="670" customWidth="1"/>
    <col min="7933" max="7933" width="19.5703125" style="670" customWidth="1"/>
    <col min="7934" max="7934" width="2.5703125" style="670" customWidth="1"/>
    <col min="7935" max="7935" width="20.7109375" style="670" customWidth="1"/>
    <col min="7936" max="7936" width="21.5703125" style="670" customWidth="1"/>
    <col min="7937" max="7938" width="20.85546875" style="670" customWidth="1"/>
    <col min="7939" max="7939" width="4.7109375" style="670" customWidth="1"/>
    <col min="7940" max="7940" width="19.5703125" style="670" customWidth="1"/>
    <col min="7941" max="7941" width="15" style="670" customWidth="1"/>
    <col min="7942" max="7942" width="25.42578125" style="670" customWidth="1"/>
    <col min="7943" max="8187" width="12.5703125" style="670"/>
    <col min="8188" max="8188" width="67.7109375" style="670" customWidth="1"/>
    <col min="8189" max="8189" width="19.5703125" style="670" customWidth="1"/>
    <col min="8190" max="8190" width="2.5703125" style="670" customWidth="1"/>
    <col min="8191" max="8191" width="20.7109375" style="670" customWidth="1"/>
    <col min="8192" max="8192" width="21.5703125" style="670" customWidth="1"/>
    <col min="8193" max="8194" width="20.85546875" style="670" customWidth="1"/>
    <col min="8195" max="8195" width="4.7109375" style="670" customWidth="1"/>
    <col min="8196" max="8196" width="19.5703125" style="670" customWidth="1"/>
    <col min="8197" max="8197" width="15" style="670" customWidth="1"/>
    <col min="8198" max="8198" width="25.42578125" style="670" customWidth="1"/>
    <col min="8199" max="8443" width="12.5703125" style="670"/>
    <col min="8444" max="8444" width="67.7109375" style="670" customWidth="1"/>
    <col min="8445" max="8445" width="19.5703125" style="670" customWidth="1"/>
    <col min="8446" max="8446" width="2.5703125" style="670" customWidth="1"/>
    <col min="8447" max="8447" width="20.7109375" style="670" customWidth="1"/>
    <col min="8448" max="8448" width="21.5703125" style="670" customWidth="1"/>
    <col min="8449" max="8450" width="20.85546875" style="670" customWidth="1"/>
    <col min="8451" max="8451" width="4.7109375" style="670" customWidth="1"/>
    <col min="8452" max="8452" width="19.5703125" style="670" customWidth="1"/>
    <col min="8453" max="8453" width="15" style="670" customWidth="1"/>
    <col min="8454" max="8454" width="25.42578125" style="670" customWidth="1"/>
    <col min="8455" max="8699" width="12.5703125" style="670"/>
    <col min="8700" max="8700" width="67.7109375" style="670" customWidth="1"/>
    <col min="8701" max="8701" width="19.5703125" style="670" customWidth="1"/>
    <col min="8702" max="8702" width="2.5703125" style="670" customWidth="1"/>
    <col min="8703" max="8703" width="20.7109375" style="670" customWidth="1"/>
    <col min="8704" max="8704" width="21.5703125" style="670" customWidth="1"/>
    <col min="8705" max="8706" width="20.85546875" style="670" customWidth="1"/>
    <col min="8707" max="8707" width="4.7109375" style="670" customWidth="1"/>
    <col min="8708" max="8708" width="19.5703125" style="670" customWidth="1"/>
    <col min="8709" max="8709" width="15" style="670" customWidth="1"/>
    <col min="8710" max="8710" width="25.42578125" style="670" customWidth="1"/>
    <col min="8711" max="8955" width="12.5703125" style="670"/>
    <col min="8956" max="8956" width="67.7109375" style="670" customWidth="1"/>
    <col min="8957" max="8957" width="19.5703125" style="670" customWidth="1"/>
    <col min="8958" max="8958" width="2.5703125" style="670" customWidth="1"/>
    <col min="8959" max="8959" width="20.7109375" style="670" customWidth="1"/>
    <col min="8960" max="8960" width="21.5703125" style="670" customWidth="1"/>
    <col min="8961" max="8962" width="20.85546875" style="670" customWidth="1"/>
    <col min="8963" max="8963" width="4.7109375" style="670" customWidth="1"/>
    <col min="8964" max="8964" width="19.5703125" style="670" customWidth="1"/>
    <col min="8965" max="8965" width="15" style="670" customWidth="1"/>
    <col min="8966" max="8966" width="25.42578125" style="670" customWidth="1"/>
    <col min="8967" max="9211" width="12.5703125" style="670"/>
    <col min="9212" max="9212" width="67.7109375" style="670" customWidth="1"/>
    <col min="9213" max="9213" width="19.5703125" style="670" customWidth="1"/>
    <col min="9214" max="9214" width="2.5703125" style="670" customWidth="1"/>
    <col min="9215" max="9215" width="20.7109375" style="670" customWidth="1"/>
    <col min="9216" max="9216" width="21.5703125" style="670" customWidth="1"/>
    <col min="9217" max="9218" width="20.85546875" style="670" customWidth="1"/>
    <col min="9219" max="9219" width="4.7109375" style="670" customWidth="1"/>
    <col min="9220" max="9220" width="19.5703125" style="670" customWidth="1"/>
    <col min="9221" max="9221" width="15" style="670" customWidth="1"/>
    <col min="9222" max="9222" width="25.42578125" style="670" customWidth="1"/>
    <col min="9223" max="9467" width="12.5703125" style="670"/>
    <col min="9468" max="9468" width="67.7109375" style="670" customWidth="1"/>
    <col min="9469" max="9469" width="19.5703125" style="670" customWidth="1"/>
    <col min="9470" max="9470" width="2.5703125" style="670" customWidth="1"/>
    <col min="9471" max="9471" width="20.7109375" style="670" customWidth="1"/>
    <col min="9472" max="9472" width="21.5703125" style="670" customWidth="1"/>
    <col min="9473" max="9474" width="20.85546875" style="670" customWidth="1"/>
    <col min="9475" max="9475" width="4.7109375" style="670" customWidth="1"/>
    <col min="9476" max="9476" width="19.5703125" style="670" customWidth="1"/>
    <col min="9477" max="9477" width="15" style="670" customWidth="1"/>
    <col min="9478" max="9478" width="25.42578125" style="670" customWidth="1"/>
    <col min="9479" max="9723" width="12.5703125" style="670"/>
    <col min="9724" max="9724" width="67.7109375" style="670" customWidth="1"/>
    <col min="9725" max="9725" width="19.5703125" style="670" customWidth="1"/>
    <col min="9726" max="9726" width="2.5703125" style="670" customWidth="1"/>
    <col min="9727" max="9727" width="20.7109375" style="670" customWidth="1"/>
    <col min="9728" max="9728" width="21.5703125" style="670" customWidth="1"/>
    <col min="9729" max="9730" width="20.85546875" style="670" customWidth="1"/>
    <col min="9731" max="9731" width="4.7109375" style="670" customWidth="1"/>
    <col min="9732" max="9732" width="19.5703125" style="670" customWidth="1"/>
    <col min="9733" max="9733" width="15" style="670" customWidth="1"/>
    <col min="9734" max="9734" width="25.42578125" style="670" customWidth="1"/>
    <col min="9735" max="9979" width="12.5703125" style="670"/>
    <col min="9980" max="9980" width="67.7109375" style="670" customWidth="1"/>
    <col min="9981" max="9981" width="19.5703125" style="670" customWidth="1"/>
    <col min="9982" max="9982" width="2.5703125" style="670" customWidth="1"/>
    <col min="9983" max="9983" width="20.7109375" style="670" customWidth="1"/>
    <col min="9984" max="9984" width="21.5703125" style="670" customWidth="1"/>
    <col min="9985" max="9986" width="20.85546875" style="670" customWidth="1"/>
    <col min="9987" max="9987" width="4.7109375" style="670" customWidth="1"/>
    <col min="9988" max="9988" width="19.5703125" style="670" customWidth="1"/>
    <col min="9989" max="9989" width="15" style="670" customWidth="1"/>
    <col min="9990" max="9990" width="25.42578125" style="670" customWidth="1"/>
    <col min="9991" max="10235" width="12.5703125" style="670"/>
    <col min="10236" max="10236" width="67.7109375" style="670" customWidth="1"/>
    <col min="10237" max="10237" width="19.5703125" style="670" customWidth="1"/>
    <col min="10238" max="10238" width="2.5703125" style="670" customWidth="1"/>
    <col min="10239" max="10239" width="20.7109375" style="670" customWidth="1"/>
    <col min="10240" max="10240" width="21.5703125" style="670" customWidth="1"/>
    <col min="10241" max="10242" width="20.85546875" style="670" customWidth="1"/>
    <col min="10243" max="10243" width="4.7109375" style="670" customWidth="1"/>
    <col min="10244" max="10244" width="19.5703125" style="670" customWidth="1"/>
    <col min="10245" max="10245" width="15" style="670" customWidth="1"/>
    <col min="10246" max="10246" width="25.42578125" style="670" customWidth="1"/>
    <col min="10247" max="10491" width="12.5703125" style="670"/>
    <col min="10492" max="10492" width="67.7109375" style="670" customWidth="1"/>
    <col min="10493" max="10493" width="19.5703125" style="670" customWidth="1"/>
    <col min="10494" max="10494" width="2.5703125" style="670" customWidth="1"/>
    <col min="10495" max="10495" width="20.7109375" style="670" customWidth="1"/>
    <col min="10496" max="10496" width="21.5703125" style="670" customWidth="1"/>
    <col min="10497" max="10498" width="20.85546875" style="670" customWidth="1"/>
    <col min="10499" max="10499" width="4.7109375" style="670" customWidth="1"/>
    <col min="10500" max="10500" width="19.5703125" style="670" customWidth="1"/>
    <col min="10501" max="10501" width="15" style="670" customWidth="1"/>
    <col min="10502" max="10502" width="25.42578125" style="670" customWidth="1"/>
    <col min="10503" max="10747" width="12.5703125" style="670"/>
    <col min="10748" max="10748" width="67.7109375" style="670" customWidth="1"/>
    <col min="10749" max="10749" width="19.5703125" style="670" customWidth="1"/>
    <col min="10750" max="10750" width="2.5703125" style="670" customWidth="1"/>
    <col min="10751" max="10751" width="20.7109375" style="670" customWidth="1"/>
    <col min="10752" max="10752" width="21.5703125" style="670" customWidth="1"/>
    <col min="10753" max="10754" width="20.85546875" style="670" customWidth="1"/>
    <col min="10755" max="10755" width="4.7109375" style="670" customWidth="1"/>
    <col min="10756" max="10756" width="19.5703125" style="670" customWidth="1"/>
    <col min="10757" max="10757" width="15" style="670" customWidth="1"/>
    <col min="10758" max="10758" width="25.42578125" style="670" customWidth="1"/>
    <col min="10759" max="11003" width="12.5703125" style="670"/>
    <col min="11004" max="11004" width="67.7109375" style="670" customWidth="1"/>
    <col min="11005" max="11005" width="19.5703125" style="670" customWidth="1"/>
    <col min="11006" max="11006" width="2.5703125" style="670" customWidth="1"/>
    <col min="11007" max="11007" width="20.7109375" style="670" customWidth="1"/>
    <col min="11008" max="11008" width="21.5703125" style="670" customWidth="1"/>
    <col min="11009" max="11010" width="20.85546875" style="670" customWidth="1"/>
    <col min="11011" max="11011" width="4.7109375" style="670" customWidth="1"/>
    <col min="11012" max="11012" width="19.5703125" style="670" customWidth="1"/>
    <col min="11013" max="11013" width="15" style="670" customWidth="1"/>
    <col min="11014" max="11014" width="25.42578125" style="670" customWidth="1"/>
    <col min="11015" max="11259" width="12.5703125" style="670"/>
    <col min="11260" max="11260" width="67.7109375" style="670" customWidth="1"/>
    <col min="11261" max="11261" width="19.5703125" style="670" customWidth="1"/>
    <col min="11262" max="11262" width="2.5703125" style="670" customWidth="1"/>
    <col min="11263" max="11263" width="20.7109375" style="670" customWidth="1"/>
    <col min="11264" max="11264" width="21.5703125" style="670" customWidth="1"/>
    <col min="11265" max="11266" width="20.85546875" style="670" customWidth="1"/>
    <col min="11267" max="11267" width="4.7109375" style="670" customWidth="1"/>
    <col min="11268" max="11268" width="19.5703125" style="670" customWidth="1"/>
    <col min="11269" max="11269" width="15" style="670" customWidth="1"/>
    <col min="11270" max="11270" width="25.42578125" style="670" customWidth="1"/>
    <col min="11271" max="11515" width="12.5703125" style="670"/>
    <col min="11516" max="11516" width="67.7109375" style="670" customWidth="1"/>
    <col min="11517" max="11517" width="19.5703125" style="670" customWidth="1"/>
    <col min="11518" max="11518" width="2.5703125" style="670" customWidth="1"/>
    <col min="11519" max="11519" width="20.7109375" style="670" customWidth="1"/>
    <col min="11520" max="11520" width="21.5703125" style="670" customWidth="1"/>
    <col min="11521" max="11522" width="20.85546875" style="670" customWidth="1"/>
    <col min="11523" max="11523" width="4.7109375" style="670" customWidth="1"/>
    <col min="11524" max="11524" width="19.5703125" style="670" customWidth="1"/>
    <col min="11525" max="11525" width="15" style="670" customWidth="1"/>
    <col min="11526" max="11526" width="25.42578125" style="670" customWidth="1"/>
    <col min="11527" max="11771" width="12.5703125" style="670"/>
    <col min="11772" max="11772" width="67.7109375" style="670" customWidth="1"/>
    <col min="11773" max="11773" width="19.5703125" style="670" customWidth="1"/>
    <col min="11774" max="11774" width="2.5703125" style="670" customWidth="1"/>
    <col min="11775" max="11775" width="20.7109375" style="670" customWidth="1"/>
    <col min="11776" max="11776" width="21.5703125" style="670" customWidth="1"/>
    <col min="11777" max="11778" width="20.85546875" style="670" customWidth="1"/>
    <col min="11779" max="11779" width="4.7109375" style="670" customWidth="1"/>
    <col min="11780" max="11780" width="19.5703125" style="670" customWidth="1"/>
    <col min="11781" max="11781" width="15" style="670" customWidth="1"/>
    <col min="11782" max="11782" width="25.42578125" style="670" customWidth="1"/>
    <col min="11783" max="12027" width="12.5703125" style="670"/>
    <col min="12028" max="12028" width="67.7109375" style="670" customWidth="1"/>
    <col min="12029" max="12029" width="19.5703125" style="670" customWidth="1"/>
    <col min="12030" max="12030" width="2.5703125" style="670" customWidth="1"/>
    <col min="12031" max="12031" width="20.7109375" style="670" customWidth="1"/>
    <col min="12032" max="12032" width="21.5703125" style="670" customWidth="1"/>
    <col min="12033" max="12034" width="20.85546875" style="670" customWidth="1"/>
    <col min="12035" max="12035" width="4.7109375" style="670" customWidth="1"/>
    <col min="12036" max="12036" width="19.5703125" style="670" customWidth="1"/>
    <col min="12037" max="12037" width="15" style="670" customWidth="1"/>
    <col min="12038" max="12038" width="25.42578125" style="670" customWidth="1"/>
    <col min="12039" max="12283" width="12.5703125" style="670"/>
    <col min="12284" max="12284" width="67.7109375" style="670" customWidth="1"/>
    <col min="12285" max="12285" width="19.5703125" style="670" customWidth="1"/>
    <col min="12286" max="12286" width="2.5703125" style="670" customWidth="1"/>
    <col min="12287" max="12287" width="20.7109375" style="670" customWidth="1"/>
    <col min="12288" max="12288" width="21.5703125" style="670" customWidth="1"/>
    <col min="12289" max="12290" width="20.85546875" style="670" customWidth="1"/>
    <col min="12291" max="12291" width="4.7109375" style="670" customWidth="1"/>
    <col min="12292" max="12292" width="19.5703125" style="670" customWidth="1"/>
    <col min="12293" max="12293" width="15" style="670" customWidth="1"/>
    <col min="12294" max="12294" width="25.42578125" style="670" customWidth="1"/>
    <col min="12295" max="12539" width="12.5703125" style="670"/>
    <col min="12540" max="12540" width="67.7109375" style="670" customWidth="1"/>
    <col min="12541" max="12541" width="19.5703125" style="670" customWidth="1"/>
    <col min="12542" max="12542" width="2.5703125" style="670" customWidth="1"/>
    <col min="12543" max="12543" width="20.7109375" style="670" customWidth="1"/>
    <col min="12544" max="12544" width="21.5703125" style="670" customWidth="1"/>
    <col min="12545" max="12546" width="20.85546875" style="670" customWidth="1"/>
    <col min="12547" max="12547" width="4.7109375" style="670" customWidth="1"/>
    <col min="12548" max="12548" width="19.5703125" style="670" customWidth="1"/>
    <col min="12549" max="12549" width="15" style="670" customWidth="1"/>
    <col min="12550" max="12550" width="25.42578125" style="670" customWidth="1"/>
    <col min="12551" max="12795" width="12.5703125" style="670"/>
    <col min="12796" max="12796" width="67.7109375" style="670" customWidth="1"/>
    <col min="12797" max="12797" width="19.5703125" style="670" customWidth="1"/>
    <col min="12798" max="12798" width="2.5703125" style="670" customWidth="1"/>
    <col min="12799" max="12799" width="20.7109375" style="670" customWidth="1"/>
    <col min="12800" max="12800" width="21.5703125" style="670" customWidth="1"/>
    <col min="12801" max="12802" width="20.85546875" style="670" customWidth="1"/>
    <col min="12803" max="12803" width="4.7109375" style="670" customWidth="1"/>
    <col min="12804" max="12804" width="19.5703125" style="670" customWidth="1"/>
    <col min="12805" max="12805" width="15" style="670" customWidth="1"/>
    <col min="12806" max="12806" width="25.42578125" style="670" customWidth="1"/>
    <col min="12807" max="13051" width="12.5703125" style="670"/>
    <col min="13052" max="13052" width="67.7109375" style="670" customWidth="1"/>
    <col min="13053" max="13053" width="19.5703125" style="670" customWidth="1"/>
    <col min="13054" max="13054" width="2.5703125" style="670" customWidth="1"/>
    <col min="13055" max="13055" width="20.7109375" style="670" customWidth="1"/>
    <col min="13056" max="13056" width="21.5703125" style="670" customWidth="1"/>
    <col min="13057" max="13058" width="20.85546875" style="670" customWidth="1"/>
    <col min="13059" max="13059" width="4.7109375" style="670" customWidth="1"/>
    <col min="13060" max="13060" width="19.5703125" style="670" customWidth="1"/>
    <col min="13061" max="13061" width="15" style="670" customWidth="1"/>
    <col min="13062" max="13062" width="25.42578125" style="670" customWidth="1"/>
    <col min="13063" max="13307" width="12.5703125" style="670"/>
    <col min="13308" max="13308" width="67.7109375" style="670" customWidth="1"/>
    <col min="13309" max="13309" width="19.5703125" style="670" customWidth="1"/>
    <col min="13310" max="13310" width="2.5703125" style="670" customWidth="1"/>
    <col min="13311" max="13311" width="20.7109375" style="670" customWidth="1"/>
    <col min="13312" max="13312" width="21.5703125" style="670" customWidth="1"/>
    <col min="13313" max="13314" width="20.85546875" style="670" customWidth="1"/>
    <col min="13315" max="13315" width="4.7109375" style="670" customWidth="1"/>
    <col min="13316" max="13316" width="19.5703125" style="670" customWidth="1"/>
    <col min="13317" max="13317" width="15" style="670" customWidth="1"/>
    <col min="13318" max="13318" width="25.42578125" style="670" customWidth="1"/>
    <col min="13319" max="13563" width="12.5703125" style="670"/>
    <col min="13564" max="13564" width="67.7109375" style="670" customWidth="1"/>
    <col min="13565" max="13565" width="19.5703125" style="670" customWidth="1"/>
    <col min="13566" max="13566" width="2.5703125" style="670" customWidth="1"/>
    <col min="13567" max="13567" width="20.7109375" style="670" customWidth="1"/>
    <col min="13568" max="13568" width="21.5703125" style="670" customWidth="1"/>
    <col min="13569" max="13570" width="20.85546875" style="670" customWidth="1"/>
    <col min="13571" max="13571" width="4.7109375" style="670" customWidth="1"/>
    <col min="13572" max="13572" width="19.5703125" style="670" customWidth="1"/>
    <col min="13573" max="13573" width="15" style="670" customWidth="1"/>
    <col min="13574" max="13574" width="25.42578125" style="670" customWidth="1"/>
    <col min="13575" max="13819" width="12.5703125" style="670"/>
    <col min="13820" max="13820" width="67.7109375" style="670" customWidth="1"/>
    <col min="13821" max="13821" width="19.5703125" style="670" customWidth="1"/>
    <col min="13822" max="13822" width="2.5703125" style="670" customWidth="1"/>
    <col min="13823" max="13823" width="20.7109375" style="670" customWidth="1"/>
    <col min="13824" max="13824" width="21.5703125" style="670" customWidth="1"/>
    <col min="13825" max="13826" width="20.85546875" style="670" customWidth="1"/>
    <col min="13827" max="13827" width="4.7109375" style="670" customWidth="1"/>
    <col min="13828" max="13828" width="19.5703125" style="670" customWidth="1"/>
    <col min="13829" max="13829" width="15" style="670" customWidth="1"/>
    <col min="13830" max="13830" width="25.42578125" style="670" customWidth="1"/>
    <col min="13831" max="14075" width="12.5703125" style="670"/>
    <col min="14076" max="14076" width="67.7109375" style="670" customWidth="1"/>
    <col min="14077" max="14077" width="19.5703125" style="670" customWidth="1"/>
    <col min="14078" max="14078" width="2.5703125" style="670" customWidth="1"/>
    <col min="14079" max="14079" width="20.7109375" style="670" customWidth="1"/>
    <col min="14080" max="14080" width="21.5703125" style="670" customWidth="1"/>
    <col min="14081" max="14082" width="20.85546875" style="670" customWidth="1"/>
    <col min="14083" max="14083" width="4.7109375" style="670" customWidth="1"/>
    <col min="14084" max="14084" width="19.5703125" style="670" customWidth="1"/>
    <col min="14085" max="14085" width="15" style="670" customWidth="1"/>
    <col min="14086" max="14086" width="25.42578125" style="670" customWidth="1"/>
    <col min="14087" max="14331" width="12.5703125" style="670"/>
    <col min="14332" max="14332" width="67.7109375" style="670" customWidth="1"/>
    <col min="14333" max="14333" width="19.5703125" style="670" customWidth="1"/>
    <col min="14334" max="14334" width="2.5703125" style="670" customWidth="1"/>
    <col min="14335" max="14335" width="20.7109375" style="670" customWidth="1"/>
    <col min="14336" max="14336" width="21.5703125" style="670" customWidth="1"/>
    <col min="14337" max="14338" width="20.85546875" style="670" customWidth="1"/>
    <col min="14339" max="14339" width="4.7109375" style="670" customWidth="1"/>
    <col min="14340" max="14340" width="19.5703125" style="670" customWidth="1"/>
    <col min="14341" max="14341" width="15" style="670" customWidth="1"/>
    <col min="14342" max="14342" width="25.42578125" style="670" customWidth="1"/>
    <col min="14343" max="14587" width="12.5703125" style="670"/>
    <col min="14588" max="14588" width="67.7109375" style="670" customWidth="1"/>
    <col min="14589" max="14589" width="19.5703125" style="670" customWidth="1"/>
    <col min="14590" max="14590" width="2.5703125" style="670" customWidth="1"/>
    <col min="14591" max="14591" width="20.7109375" style="670" customWidth="1"/>
    <col min="14592" max="14592" width="21.5703125" style="670" customWidth="1"/>
    <col min="14593" max="14594" width="20.85546875" style="670" customWidth="1"/>
    <col min="14595" max="14595" width="4.7109375" style="670" customWidth="1"/>
    <col min="14596" max="14596" width="19.5703125" style="670" customWidth="1"/>
    <col min="14597" max="14597" width="15" style="670" customWidth="1"/>
    <col min="14598" max="14598" width="25.42578125" style="670" customWidth="1"/>
    <col min="14599" max="14843" width="12.5703125" style="670"/>
    <col min="14844" max="14844" width="67.7109375" style="670" customWidth="1"/>
    <col min="14845" max="14845" width="19.5703125" style="670" customWidth="1"/>
    <col min="14846" max="14846" width="2.5703125" style="670" customWidth="1"/>
    <col min="14847" max="14847" width="20.7109375" style="670" customWidth="1"/>
    <col min="14848" max="14848" width="21.5703125" style="670" customWidth="1"/>
    <col min="14849" max="14850" width="20.85546875" style="670" customWidth="1"/>
    <col min="14851" max="14851" width="4.7109375" style="670" customWidth="1"/>
    <col min="14852" max="14852" width="19.5703125" style="670" customWidth="1"/>
    <col min="14853" max="14853" width="15" style="670" customWidth="1"/>
    <col min="14854" max="14854" width="25.42578125" style="670" customWidth="1"/>
    <col min="14855" max="15099" width="12.5703125" style="670"/>
    <col min="15100" max="15100" width="67.7109375" style="670" customWidth="1"/>
    <col min="15101" max="15101" width="19.5703125" style="670" customWidth="1"/>
    <col min="15102" max="15102" width="2.5703125" style="670" customWidth="1"/>
    <col min="15103" max="15103" width="20.7109375" style="670" customWidth="1"/>
    <col min="15104" max="15104" width="21.5703125" style="670" customWidth="1"/>
    <col min="15105" max="15106" width="20.85546875" style="670" customWidth="1"/>
    <col min="15107" max="15107" width="4.7109375" style="670" customWidth="1"/>
    <col min="15108" max="15108" width="19.5703125" style="670" customWidth="1"/>
    <col min="15109" max="15109" width="15" style="670" customWidth="1"/>
    <col min="15110" max="15110" width="25.42578125" style="670" customWidth="1"/>
    <col min="15111" max="15355" width="12.5703125" style="670"/>
    <col min="15356" max="15356" width="67.7109375" style="670" customWidth="1"/>
    <col min="15357" max="15357" width="19.5703125" style="670" customWidth="1"/>
    <col min="15358" max="15358" width="2.5703125" style="670" customWidth="1"/>
    <col min="15359" max="15359" width="20.7109375" style="670" customWidth="1"/>
    <col min="15360" max="15360" width="21.5703125" style="670" customWidth="1"/>
    <col min="15361" max="15362" width="20.85546875" style="670" customWidth="1"/>
    <col min="15363" max="15363" width="4.7109375" style="670" customWidth="1"/>
    <col min="15364" max="15364" width="19.5703125" style="670" customWidth="1"/>
    <col min="15365" max="15365" width="15" style="670" customWidth="1"/>
    <col min="15366" max="15366" width="25.42578125" style="670" customWidth="1"/>
    <col min="15367" max="15611" width="12.5703125" style="670"/>
    <col min="15612" max="15612" width="67.7109375" style="670" customWidth="1"/>
    <col min="15613" max="15613" width="19.5703125" style="670" customWidth="1"/>
    <col min="15614" max="15614" width="2.5703125" style="670" customWidth="1"/>
    <col min="15615" max="15615" width="20.7109375" style="670" customWidth="1"/>
    <col min="15616" max="15616" width="21.5703125" style="670" customWidth="1"/>
    <col min="15617" max="15618" width="20.85546875" style="670" customWidth="1"/>
    <col min="15619" max="15619" width="4.7109375" style="670" customWidth="1"/>
    <col min="15620" max="15620" width="19.5703125" style="670" customWidth="1"/>
    <col min="15621" max="15621" width="15" style="670" customWidth="1"/>
    <col min="15622" max="15622" width="25.42578125" style="670" customWidth="1"/>
    <col min="15623" max="15867" width="12.5703125" style="670"/>
    <col min="15868" max="15868" width="67.7109375" style="670" customWidth="1"/>
    <col min="15869" max="15869" width="19.5703125" style="670" customWidth="1"/>
    <col min="15870" max="15870" width="2.5703125" style="670" customWidth="1"/>
    <col min="15871" max="15871" width="20.7109375" style="670" customWidth="1"/>
    <col min="15872" max="15872" width="21.5703125" style="670" customWidth="1"/>
    <col min="15873" max="15874" width="20.85546875" style="670" customWidth="1"/>
    <col min="15875" max="15875" width="4.7109375" style="670" customWidth="1"/>
    <col min="15876" max="15876" width="19.5703125" style="670" customWidth="1"/>
    <col min="15877" max="15877" width="15" style="670" customWidth="1"/>
    <col min="15878" max="15878" width="25.42578125" style="670" customWidth="1"/>
    <col min="15879" max="16123" width="12.5703125" style="670"/>
    <col min="16124" max="16124" width="67.7109375" style="670" customWidth="1"/>
    <col min="16125" max="16125" width="19.5703125" style="670" customWidth="1"/>
    <col min="16126" max="16126" width="2.5703125" style="670" customWidth="1"/>
    <col min="16127" max="16127" width="20.7109375" style="670" customWidth="1"/>
    <col min="16128" max="16128" width="21.5703125" style="670" customWidth="1"/>
    <col min="16129" max="16130" width="20.85546875" style="670" customWidth="1"/>
    <col min="16131" max="16131" width="4.7109375" style="670" customWidth="1"/>
    <col min="16132" max="16132" width="19.5703125" style="670" customWidth="1"/>
    <col min="16133" max="16133" width="15" style="670" customWidth="1"/>
    <col min="16134" max="16134" width="25.42578125" style="670" customWidth="1"/>
    <col min="16135" max="16384" width="12.5703125" style="670"/>
  </cols>
  <sheetData>
    <row r="1" spans="1:60" ht="16.5" customHeight="1">
      <c r="A1" s="667" t="s">
        <v>656</v>
      </c>
      <c r="B1" s="668"/>
      <c r="C1" s="668"/>
      <c r="D1" s="668"/>
      <c r="E1" s="668"/>
      <c r="F1" s="669"/>
      <c r="G1" s="669"/>
    </row>
    <row r="2" spans="1:60" ht="25.5" customHeight="1">
      <c r="A2" s="671" t="s">
        <v>657</v>
      </c>
      <c r="B2" s="672"/>
      <c r="C2" s="672"/>
      <c r="D2" s="672"/>
      <c r="E2" s="672"/>
      <c r="F2" s="673"/>
      <c r="G2" s="673"/>
    </row>
    <row r="3" spans="1:60" ht="21" customHeight="1">
      <c r="A3" s="671"/>
      <c r="B3" s="672"/>
      <c r="C3" s="672"/>
      <c r="D3" s="672"/>
      <c r="E3" s="672"/>
      <c r="F3" s="673"/>
      <c r="G3" s="674" t="s">
        <v>2</v>
      </c>
    </row>
    <row r="4" spans="1:60" ht="16.5" customHeight="1">
      <c r="A4" s="675"/>
      <c r="B4" s="1764" t="s">
        <v>630</v>
      </c>
      <c r="C4" s="1765"/>
      <c r="D4" s="1765"/>
      <c r="E4" s="1766"/>
      <c r="F4" s="1767" t="s">
        <v>631</v>
      </c>
      <c r="G4" s="1768"/>
    </row>
    <row r="5" spans="1:60" ht="15" customHeight="1">
      <c r="A5" s="676"/>
      <c r="B5" s="1761" t="s">
        <v>915</v>
      </c>
      <c r="C5" s="1762"/>
      <c r="D5" s="1762"/>
      <c r="E5" s="1763"/>
      <c r="F5" s="1761" t="s">
        <v>915</v>
      </c>
      <c r="G5" s="1763"/>
      <c r="H5" s="677" t="s">
        <v>4</v>
      </c>
    </row>
    <row r="6" spans="1:60" ht="15.75">
      <c r="A6" s="678" t="s">
        <v>3</v>
      </c>
      <c r="B6" s="679"/>
      <c r="C6" s="680"/>
      <c r="D6" s="681" t="s">
        <v>632</v>
      </c>
      <c r="E6" s="682"/>
      <c r="F6" s="683" t="s">
        <v>4</v>
      </c>
      <c r="G6" s="684" t="s">
        <v>4</v>
      </c>
      <c r="H6" s="677"/>
    </row>
    <row r="7" spans="1:60" ht="14.25" customHeight="1">
      <c r="A7" s="685"/>
      <c r="B7" s="686"/>
      <c r="C7" s="687"/>
      <c r="D7" s="688"/>
      <c r="E7" s="689" t="s">
        <v>632</v>
      </c>
      <c r="F7" s="690" t="s">
        <v>633</v>
      </c>
      <c r="G7" s="684" t="s">
        <v>634</v>
      </c>
      <c r="H7" s="691"/>
    </row>
    <row r="8" spans="1:60" ht="14.25" customHeight="1">
      <c r="A8" s="692"/>
      <c r="B8" s="687" t="s">
        <v>635</v>
      </c>
      <c r="C8" s="687"/>
      <c r="D8" s="678" t="s">
        <v>636</v>
      </c>
      <c r="E8" s="693" t="s">
        <v>637</v>
      </c>
      <c r="F8" s="690" t="s">
        <v>638</v>
      </c>
      <c r="G8" s="684" t="s">
        <v>639</v>
      </c>
      <c r="H8" s="691"/>
    </row>
    <row r="9" spans="1:60" ht="14.25" customHeight="1">
      <c r="A9" s="694"/>
      <c r="B9" s="695"/>
      <c r="C9" s="696"/>
      <c r="D9" s="697"/>
      <c r="E9" s="693" t="s">
        <v>640</v>
      </c>
      <c r="F9" s="698" t="s">
        <v>641</v>
      </c>
      <c r="G9" s="699"/>
      <c r="H9" s="700" t="s">
        <v>4</v>
      </c>
    </row>
    <row r="10" spans="1:60" ht="9.9499999999999993" customHeight="1">
      <c r="A10" s="701" t="s">
        <v>458</v>
      </c>
      <c r="B10" s="702">
        <v>2</v>
      </c>
      <c r="C10" s="703"/>
      <c r="D10" s="704">
        <v>3</v>
      </c>
      <c r="E10" s="704">
        <v>4</v>
      </c>
      <c r="F10" s="705">
        <v>5</v>
      </c>
      <c r="G10" s="706">
        <v>6</v>
      </c>
      <c r="H10" s="700" t="s">
        <v>4</v>
      </c>
    </row>
    <row r="11" spans="1:60" ht="12.75" customHeight="1">
      <c r="A11" s="707" t="s">
        <v>4</v>
      </c>
      <c r="B11" s="1182" t="s">
        <v>4</v>
      </c>
      <c r="C11" s="1182"/>
      <c r="D11" s="1197" t="s">
        <v>124</v>
      </c>
      <c r="E11" s="1183"/>
      <c r="F11" s="1184" t="s">
        <v>4</v>
      </c>
      <c r="G11" s="1185" t="s">
        <v>124</v>
      </c>
      <c r="H11" s="700" t="s">
        <v>4</v>
      </c>
    </row>
    <row r="12" spans="1:60" ht="16.5" customHeight="1">
      <c r="A12" s="1177" t="s">
        <v>658</v>
      </c>
      <c r="B12" s="1186">
        <v>4872449783.3099985</v>
      </c>
      <c r="C12" s="1187"/>
      <c r="D12" s="1188">
        <v>827449364.44000018</v>
      </c>
      <c r="E12" s="1188">
        <v>822604380.98000002</v>
      </c>
      <c r="F12" s="1186">
        <v>676744840.46000016</v>
      </c>
      <c r="G12" s="1189">
        <v>150704523.97999999</v>
      </c>
      <c r="H12" s="700" t="s">
        <v>4</v>
      </c>
    </row>
    <row r="13" spans="1:60" s="708" customFormat="1" ht="21.75" customHeight="1">
      <c r="A13" s="1178" t="s">
        <v>241</v>
      </c>
      <c r="B13" s="1154">
        <v>7130304.2799999993</v>
      </c>
      <c r="C13" s="1154"/>
      <c r="D13" s="1198">
        <v>0</v>
      </c>
      <c r="E13" s="1173">
        <v>0</v>
      </c>
      <c r="F13" s="1174">
        <v>0</v>
      </c>
      <c r="G13" s="1157">
        <v>0</v>
      </c>
      <c r="H13" s="700" t="s">
        <v>4</v>
      </c>
      <c r="I13" s="670"/>
      <c r="J13" s="670"/>
      <c r="K13" s="670"/>
      <c r="L13" s="670"/>
      <c r="M13" s="670"/>
      <c r="N13" s="670"/>
      <c r="O13" s="670"/>
      <c r="P13" s="670"/>
      <c r="Q13" s="670"/>
      <c r="R13" s="670"/>
      <c r="S13" s="670"/>
      <c r="T13" s="670"/>
      <c r="U13" s="670"/>
      <c r="V13" s="670"/>
      <c r="W13" s="670"/>
      <c r="X13" s="670"/>
      <c r="Y13" s="670"/>
      <c r="Z13" s="670"/>
      <c r="AA13" s="670"/>
      <c r="AB13" s="670"/>
      <c r="AC13" s="670"/>
      <c r="AD13" s="670"/>
      <c r="AE13" s="670"/>
      <c r="AF13" s="670"/>
      <c r="AG13" s="670"/>
      <c r="AH13" s="670"/>
      <c r="AI13" s="670"/>
      <c r="AJ13" s="670"/>
      <c r="AK13" s="670"/>
      <c r="AL13" s="670"/>
      <c r="AM13" s="670"/>
      <c r="AN13" s="670"/>
      <c r="AO13" s="670"/>
      <c r="AP13" s="670"/>
      <c r="AQ13" s="670"/>
      <c r="AR13" s="670"/>
      <c r="AS13" s="670"/>
      <c r="AT13" s="670"/>
      <c r="AU13" s="670"/>
      <c r="AV13" s="670"/>
      <c r="AW13" s="670"/>
      <c r="AX13" s="670"/>
      <c r="AY13" s="670"/>
      <c r="AZ13" s="670"/>
      <c r="BA13" s="670"/>
      <c r="BB13" s="670"/>
      <c r="BC13" s="670"/>
      <c r="BD13" s="670"/>
      <c r="BE13" s="670"/>
      <c r="BF13" s="670"/>
      <c r="BG13" s="670"/>
      <c r="BH13" s="670"/>
    </row>
    <row r="14" spans="1:60" s="708" customFormat="1" ht="21.75" customHeight="1">
      <c r="A14" s="1178" t="s">
        <v>242</v>
      </c>
      <c r="B14" s="1154">
        <v>15103019.139999997</v>
      </c>
      <c r="C14" s="1154"/>
      <c r="D14" s="1198">
        <v>0</v>
      </c>
      <c r="E14" s="1173">
        <v>0</v>
      </c>
      <c r="F14" s="1174">
        <v>0</v>
      </c>
      <c r="G14" s="1157">
        <v>0</v>
      </c>
      <c r="H14" s="700" t="s">
        <v>4</v>
      </c>
      <c r="I14" s="670"/>
      <c r="J14" s="670"/>
      <c r="K14" s="670"/>
      <c r="L14" s="670"/>
      <c r="M14" s="670"/>
      <c r="N14" s="670"/>
      <c r="O14" s="670"/>
      <c r="P14" s="670"/>
      <c r="Q14" s="670"/>
      <c r="R14" s="670"/>
      <c r="S14" s="670"/>
      <c r="T14" s="670"/>
      <c r="U14" s="670"/>
      <c r="V14" s="670"/>
      <c r="W14" s="670"/>
      <c r="X14" s="670"/>
      <c r="Y14" s="670"/>
      <c r="Z14" s="670"/>
      <c r="AA14" s="670"/>
      <c r="AB14" s="670"/>
      <c r="AC14" s="670"/>
      <c r="AD14" s="670"/>
      <c r="AE14" s="670"/>
      <c r="AF14" s="670"/>
      <c r="AG14" s="670"/>
      <c r="AH14" s="670"/>
      <c r="AI14" s="670"/>
      <c r="AJ14" s="670"/>
      <c r="AK14" s="670"/>
      <c r="AL14" s="670"/>
      <c r="AM14" s="670"/>
      <c r="AN14" s="670"/>
      <c r="AO14" s="670"/>
      <c r="AP14" s="670"/>
      <c r="AQ14" s="670"/>
      <c r="AR14" s="670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70"/>
      <c r="BF14" s="670"/>
      <c r="BG14" s="670"/>
      <c r="BH14" s="670"/>
    </row>
    <row r="15" spans="1:60" s="708" customFormat="1" ht="21.75" customHeight="1">
      <c r="A15" s="1178" t="s">
        <v>243</v>
      </c>
      <c r="B15" s="1154">
        <v>3278256.0500000003</v>
      </c>
      <c r="C15" s="1154"/>
      <c r="D15" s="1198">
        <v>0</v>
      </c>
      <c r="E15" s="1173">
        <v>0</v>
      </c>
      <c r="F15" s="1174">
        <v>0</v>
      </c>
      <c r="G15" s="1157">
        <v>0</v>
      </c>
      <c r="H15" s="700" t="s">
        <v>4</v>
      </c>
      <c r="I15" s="670"/>
      <c r="J15" s="670"/>
      <c r="K15" s="670"/>
      <c r="L15" s="670"/>
      <c r="M15" s="670"/>
      <c r="N15" s="670"/>
      <c r="O15" s="670"/>
      <c r="P15" s="670"/>
      <c r="Q15" s="670"/>
      <c r="R15" s="670"/>
      <c r="S15" s="670"/>
      <c r="T15" s="670"/>
      <c r="U15" s="670"/>
      <c r="V15" s="670"/>
      <c r="W15" s="670"/>
      <c r="X15" s="670"/>
      <c r="Y15" s="670"/>
      <c r="Z15" s="670"/>
      <c r="AA15" s="670"/>
      <c r="AB15" s="670"/>
      <c r="AC15" s="670"/>
      <c r="AD15" s="670"/>
      <c r="AE15" s="670"/>
      <c r="AF15" s="670"/>
      <c r="AG15" s="670"/>
      <c r="AH15" s="670"/>
      <c r="AI15" s="670"/>
      <c r="AJ15" s="670"/>
      <c r="AK15" s="670"/>
      <c r="AL15" s="670"/>
      <c r="AM15" s="670"/>
      <c r="AN15" s="670"/>
      <c r="AO15" s="670"/>
      <c r="AP15" s="670"/>
      <c r="AQ15" s="670"/>
      <c r="AR15" s="670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70"/>
      <c r="BF15" s="670"/>
      <c r="BG15" s="670"/>
      <c r="BH15" s="670"/>
    </row>
    <row r="16" spans="1:60" s="708" customFormat="1" ht="21.75" customHeight="1">
      <c r="A16" s="1178" t="s">
        <v>244</v>
      </c>
      <c r="B16" s="1154">
        <v>5170418.9600000009</v>
      </c>
      <c r="C16" s="1154"/>
      <c r="D16" s="1198">
        <v>0</v>
      </c>
      <c r="E16" s="1173">
        <v>0</v>
      </c>
      <c r="F16" s="1174">
        <v>0</v>
      </c>
      <c r="G16" s="1157">
        <v>0</v>
      </c>
      <c r="H16" s="700" t="s">
        <v>4</v>
      </c>
      <c r="I16" s="670"/>
      <c r="J16" s="670"/>
      <c r="K16" s="670"/>
      <c r="L16" s="670"/>
      <c r="M16" s="670"/>
      <c r="N16" s="670"/>
      <c r="O16" s="670"/>
      <c r="P16" s="670"/>
      <c r="Q16" s="670"/>
      <c r="R16" s="670"/>
      <c r="S16" s="670"/>
      <c r="T16" s="670"/>
      <c r="U16" s="670"/>
      <c r="V16" s="670"/>
      <c r="W16" s="670"/>
      <c r="X16" s="670"/>
      <c r="Y16" s="670"/>
      <c r="Z16" s="670"/>
      <c r="AA16" s="670"/>
      <c r="AB16" s="670"/>
      <c r="AC16" s="670"/>
      <c r="AD16" s="670"/>
      <c r="AE16" s="670"/>
      <c r="AF16" s="670"/>
      <c r="AG16" s="670"/>
      <c r="AH16" s="670"/>
      <c r="AI16" s="670"/>
      <c r="AJ16" s="670"/>
      <c r="AK16" s="670"/>
      <c r="AL16" s="670"/>
      <c r="AM16" s="670"/>
      <c r="AN16" s="670"/>
      <c r="AO16" s="670"/>
      <c r="AP16" s="670"/>
      <c r="AQ16" s="670"/>
      <c r="AR16" s="670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70"/>
      <c r="BF16" s="670"/>
      <c r="BG16" s="670"/>
      <c r="BH16" s="670"/>
    </row>
    <row r="17" spans="1:67" s="708" customFormat="1" ht="21.75" customHeight="1">
      <c r="A17" s="1178" t="s">
        <v>245</v>
      </c>
      <c r="B17" s="1154">
        <v>24005158.709999993</v>
      </c>
      <c r="C17" s="1154"/>
      <c r="D17" s="1198">
        <v>0</v>
      </c>
      <c r="E17" s="1173">
        <v>0</v>
      </c>
      <c r="F17" s="1174">
        <v>0</v>
      </c>
      <c r="G17" s="1157">
        <v>0</v>
      </c>
      <c r="H17" s="700" t="s">
        <v>4</v>
      </c>
      <c r="I17" s="670"/>
      <c r="J17" s="670"/>
      <c r="K17" s="670"/>
      <c r="L17" s="670"/>
      <c r="M17" s="670"/>
      <c r="N17" s="670"/>
      <c r="O17" s="670"/>
      <c r="P17" s="670"/>
      <c r="Q17" s="670"/>
      <c r="R17" s="670"/>
      <c r="S17" s="670"/>
      <c r="T17" s="670"/>
      <c r="U17" s="670"/>
      <c r="V17" s="670"/>
      <c r="W17" s="670"/>
      <c r="X17" s="670"/>
      <c r="Y17" s="670"/>
      <c r="Z17" s="670"/>
      <c r="AA17" s="670"/>
      <c r="AB17" s="670"/>
      <c r="AC17" s="670"/>
      <c r="AD17" s="670"/>
      <c r="AE17" s="670"/>
      <c r="AF17" s="670"/>
      <c r="AG17" s="670"/>
      <c r="AH17" s="670"/>
      <c r="AI17" s="670"/>
      <c r="AJ17" s="670"/>
      <c r="AK17" s="670"/>
      <c r="AL17" s="670"/>
      <c r="AM17" s="670"/>
      <c r="AN17" s="670"/>
      <c r="AO17" s="670"/>
      <c r="AP17" s="670"/>
      <c r="AQ17" s="670"/>
      <c r="AR17" s="670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70"/>
      <c r="BF17" s="670"/>
      <c r="BG17" s="670"/>
      <c r="BH17" s="670"/>
    </row>
    <row r="18" spans="1:67" s="708" customFormat="1" ht="21.75" customHeight="1">
      <c r="A18" s="1178" t="s">
        <v>246</v>
      </c>
      <c r="B18" s="1154">
        <v>1431094.8599999999</v>
      </c>
      <c r="C18" s="1154"/>
      <c r="D18" s="1198">
        <v>0</v>
      </c>
      <c r="E18" s="1173">
        <v>0</v>
      </c>
      <c r="F18" s="1174">
        <v>0</v>
      </c>
      <c r="G18" s="1157">
        <v>0</v>
      </c>
      <c r="H18" s="700" t="s">
        <v>4</v>
      </c>
      <c r="I18" s="670"/>
      <c r="J18" s="670"/>
      <c r="K18" s="670"/>
      <c r="L18" s="670"/>
      <c r="M18" s="670"/>
      <c r="N18" s="670"/>
      <c r="O18" s="670"/>
      <c r="P18" s="670"/>
      <c r="Q18" s="670"/>
      <c r="R18" s="670"/>
      <c r="S18" s="670"/>
      <c r="T18" s="670"/>
      <c r="U18" s="670"/>
      <c r="V18" s="670"/>
      <c r="W18" s="670"/>
      <c r="X18" s="670"/>
      <c r="Y18" s="670"/>
      <c r="Z18" s="670"/>
      <c r="AA18" s="670"/>
      <c r="AB18" s="670"/>
      <c r="AC18" s="670"/>
      <c r="AD18" s="670"/>
      <c r="AE18" s="670"/>
      <c r="AF18" s="670"/>
      <c r="AG18" s="670"/>
      <c r="AH18" s="670"/>
      <c r="AI18" s="670"/>
      <c r="AJ18" s="670"/>
      <c r="AK18" s="670"/>
      <c r="AL18" s="670"/>
      <c r="AM18" s="670"/>
      <c r="AN18" s="670"/>
      <c r="AO18" s="670"/>
      <c r="AP18" s="670"/>
      <c r="AQ18" s="670"/>
      <c r="AR18" s="670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70"/>
      <c r="BF18" s="670"/>
      <c r="BG18" s="670"/>
      <c r="BH18" s="670"/>
    </row>
    <row r="19" spans="1:67" s="708" customFormat="1" ht="21.75" customHeight="1">
      <c r="A19" s="1178" t="s">
        <v>247</v>
      </c>
      <c r="B19" s="1154">
        <v>16748420.819999998</v>
      </c>
      <c r="C19" s="1154"/>
      <c r="D19" s="1198">
        <v>0</v>
      </c>
      <c r="E19" s="1173">
        <v>0</v>
      </c>
      <c r="F19" s="1174">
        <v>0</v>
      </c>
      <c r="G19" s="1157">
        <v>0</v>
      </c>
      <c r="H19" s="700" t="s">
        <v>4</v>
      </c>
      <c r="I19" s="670"/>
      <c r="J19" s="670"/>
      <c r="K19" s="670"/>
      <c r="L19" s="670"/>
      <c r="M19" s="670"/>
      <c r="N19" s="670"/>
      <c r="O19" s="670"/>
      <c r="P19" s="670"/>
      <c r="Q19" s="670"/>
      <c r="R19" s="670"/>
      <c r="S19" s="670"/>
      <c r="T19" s="670"/>
      <c r="U19" s="670"/>
      <c r="V19" s="670"/>
      <c r="W19" s="670"/>
      <c r="X19" s="670"/>
      <c r="Y19" s="670"/>
      <c r="Z19" s="670"/>
      <c r="AA19" s="670"/>
      <c r="AB19" s="670"/>
      <c r="AC19" s="670"/>
      <c r="AD19" s="670"/>
      <c r="AE19" s="670"/>
      <c r="AF19" s="670"/>
      <c r="AG19" s="670"/>
      <c r="AH19" s="670"/>
      <c r="AI19" s="670"/>
      <c r="AJ19" s="670"/>
      <c r="AK19" s="670"/>
      <c r="AL19" s="670"/>
      <c r="AM19" s="670"/>
      <c r="AN19" s="670"/>
      <c r="AO19" s="670"/>
      <c r="AP19" s="670"/>
      <c r="AQ19" s="670"/>
      <c r="AR19" s="670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70"/>
      <c r="BF19" s="670"/>
      <c r="BG19" s="670"/>
      <c r="BH19" s="670"/>
    </row>
    <row r="20" spans="1:67" s="708" customFormat="1" ht="21.75" customHeight="1">
      <c r="A20" s="1178" t="s">
        <v>248</v>
      </c>
      <c r="B20" s="1154">
        <v>2178972.2800000003</v>
      </c>
      <c r="C20" s="1154"/>
      <c r="D20" s="1198">
        <v>0</v>
      </c>
      <c r="E20" s="1173">
        <v>0</v>
      </c>
      <c r="F20" s="1174">
        <v>0</v>
      </c>
      <c r="G20" s="1157">
        <v>0</v>
      </c>
      <c r="H20" s="700" t="s">
        <v>4</v>
      </c>
      <c r="I20" s="670"/>
      <c r="J20" s="670"/>
      <c r="K20" s="670"/>
      <c r="L20" s="670"/>
      <c r="M20" s="670"/>
      <c r="N20" s="670"/>
      <c r="O20" s="670"/>
      <c r="P20" s="670"/>
      <c r="Q20" s="670"/>
      <c r="R20" s="670"/>
      <c r="S20" s="670"/>
      <c r="T20" s="670"/>
      <c r="U20" s="670"/>
      <c r="V20" s="670"/>
      <c r="W20" s="670"/>
      <c r="X20" s="670"/>
      <c r="Y20" s="670"/>
      <c r="Z20" s="670"/>
      <c r="AA20" s="670"/>
      <c r="AB20" s="670"/>
      <c r="AC20" s="670"/>
      <c r="AD20" s="670"/>
      <c r="AE20" s="670"/>
      <c r="AF20" s="670"/>
      <c r="AG20" s="670"/>
      <c r="AH20" s="670"/>
      <c r="AI20" s="670"/>
      <c r="AJ20" s="670"/>
      <c r="AK20" s="670"/>
      <c r="AL20" s="670"/>
      <c r="AM20" s="670"/>
      <c r="AN20" s="670"/>
      <c r="AO20" s="670"/>
      <c r="AP20" s="670"/>
      <c r="AQ20" s="670"/>
      <c r="AR20" s="670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70"/>
      <c r="BF20" s="670"/>
      <c r="BG20" s="670"/>
      <c r="BH20" s="670"/>
    </row>
    <row r="21" spans="1:67" s="708" customFormat="1" ht="21.75" customHeight="1">
      <c r="A21" s="1178" t="s">
        <v>659</v>
      </c>
      <c r="B21" s="1154">
        <v>1172345.9799999997</v>
      </c>
      <c r="C21" s="1154"/>
      <c r="D21" s="1198">
        <v>0</v>
      </c>
      <c r="E21" s="1173">
        <v>0</v>
      </c>
      <c r="F21" s="1174">
        <v>0</v>
      </c>
      <c r="G21" s="1157">
        <v>0</v>
      </c>
      <c r="H21" s="700" t="s">
        <v>4</v>
      </c>
      <c r="I21" s="670"/>
      <c r="J21" s="670"/>
      <c r="K21" s="670"/>
      <c r="L21" s="670"/>
      <c r="M21" s="670"/>
      <c r="N21" s="670"/>
      <c r="O21" s="670"/>
      <c r="P21" s="670"/>
      <c r="Q21" s="670"/>
      <c r="R21" s="670"/>
      <c r="S21" s="670"/>
      <c r="T21" s="670"/>
      <c r="U21" s="670"/>
      <c r="V21" s="670"/>
      <c r="W21" s="670"/>
      <c r="X21" s="670"/>
      <c r="Y21" s="670"/>
      <c r="Z21" s="670"/>
      <c r="AA21" s="670"/>
      <c r="AB21" s="670"/>
      <c r="AC21" s="670"/>
      <c r="AD21" s="670"/>
      <c r="AE21" s="670"/>
      <c r="AF21" s="670"/>
      <c r="AG21" s="670"/>
      <c r="AH21" s="670"/>
      <c r="AI21" s="670"/>
      <c r="AJ21" s="670"/>
      <c r="AK21" s="670"/>
      <c r="AL21" s="670"/>
      <c r="AM21" s="670"/>
      <c r="AN21" s="670"/>
      <c r="AO21" s="670"/>
      <c r="AP21" s="670"/>
      <c r="AQ21" s="670"/>
      <c r="AR21" s="670"/>
      <c r="AS21" s="670"/>
      <c r="AT21" s="670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70"/>
      <c r="BF21" s="670"/>
      <c r="BG21" s="670"/>
      <c r="BH21" s="670"/>
    </row>
    <row r="22" spans="1:67" s="708" customFormat="1" ht="21.75" customHeight="1">
      <c r="A22" s="1178" t="s">
        <v>951</v>
      </c>
      <c r="B22" s="1154">
        <v>1054015.3499999999</v>
      </c>
      <c r="C22" s="1154"/>
      <c r="D22" s="1198">
        <v>0</v>
      </c>
      <c r="E22" s="1173">
        <v>0</v>
      </c>
      <c r="F22" s="1174">
        <v>0</v>
      </c>
      <c r="G22" s="1157">
        <v>0</v>
      </c>
      <c r="H22" s="700" t="s">
        <v>4</v>
      </c>
      <c r="I22" s="670"/>
      <c r="J22" s="670"/>
      <c r="K22" s="670"/>
      <c r="L22" s="670"/>
      <c r="M22" s="670"/>
      <c r="N22" s="670"/>
      <c r="O22" s="670"/>
      <c r="P22" s="670"/>
      <c r="Q22" s="670"/>
      <c r="R22" s="670"/>
      <c r="S22" s="670"/>
      <c r="T22" s="670"/>
      <c r="U22" s="670"/>
      <c r="V22" s="670"/>
      <c r="W22" s="670"/>
      <c r="X22" s="670"/>
      <c r="Y22" s="670"/>
      <c r="Z22" s="670"/>
      <c r="AA22" s="670"/>
      <c r="AB22" s="670"/>
      <c r="AC22" s="670"/>
      <c r="AD22" s="670"/>
      <c r="AE22" s="670"/>
      <c r="AF22" s="670"/>
      <c r="AG22" s="670"/>
      <c r="AH22" s="670"/>
      <c r="AI22" s="670"/>
      <c r="AJ22" s="670"/>
      <c r="AK22" s="670"/>
      <c r="AL22" s="670"/>
      <c r="AM22" s="670"/>
      <c r="AN22" s="670"/>
      <c r="AO22" s="670"/>
      <c r="AP22" s="670"/>
      <c r="AQ22" s="670"/>
      <c r="AR22" s="670"/>
      <c r="AS22" s="670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70"/>
      <c r="BF22" s="670"/>
      <c r="BG22" s="670"/>
      <c r="BH22" s="670"/>
    </row>
    <row r="23" spans="1:67" ht="21.75" customHeight="1">
      <c r="A23" s="1178" t="s">
        <v>250</v>
      </c>
      <c r="B23" s="1154">
        <v>2874420.8800000008</v>
      </c>
      <c r="C23" s="1154"/>
      <c r="D23" s="1198">
        <v>315</v>
      </c>
      <c r="E23" s="1173">
        <v>0</v>
      </c>
      <c r="F23" s="1174">
        <v>315</v>
      </c>
      <c r="G23" s="1157">
        <v>0</v>
      </c>
      <c r="H23" s="700" t="s">
        <v>4</v>
      </c>
    </row>
    <row r="24" spans="1:67" s="708" customFormat="1" ht="21.75" customHeight="1">
      <c r="A24" s="1178" t="s">
        <v>251</v>
      </c>
      <c r="B24" s="1154">
        <v>19580080.419999998</v>
      </c>
      <c r="C24" s="1154"/>
      <c r="D24" s="1198">
        <v>0</v>
      </c>
      <c r="E24" s="1173">
        <v>0</v>
      </c>
      <c r="F24" s="1174">
        <v>0</v>
      </c>
      <c r="G24" s="1157">
        <v>0</v>
      </c>
      <c r="H24" s="700" t="s">
        <v>4</v>
      </c>
      <c r="I24" s="670"/>
      <c r="J24" s="670"/>
      <c r="K24" s="670"/>
      <c r="L24" s="670"/>
      <c r="M24" s="670"/>
      <c r="N24" s="670"/>
      <c r="O24" s="670"/>
      <c r="P24" s="670"/>
      <c r="Q24" s="670"/>
      <c r="R24" s="670"/>
      <c r="S24" s="670"/>
      <c r="T24" s="670"/>
      <c r="U24" s="670"/>
      <c r="V24" s="670"/>
      <c r="W24" s="670"/>
      <c r="X24" s="670"/>
      <c r="Y24" s="670"/>
      <c r="Z24" s="670"/>
      <c r="AA24" s="670"/>
      <c r="AB24" s="670"/>
      <c r="AC24" s="670"/>
      <c r="AD24" s="670"/>
      <c r="AE24" s="670"/>
      <c r="AF24" s="670"/>
      <c r="AG24" s="670"/>
      <c r="AH24" s="670"/>
      <c r="AI24" s="670"/>
      <c r="AJ24" s="670"/>
      <c r="AK24" s="670"/>
      <c r="AL24" s="670"/>
      <c r="AM24" s="670"/>
      <c r="AN24" s="670"/>
      <c r="AO24" s="670"/>
      <c r="AP24" s="670"/>
      <c r="AQ24" s="670"/>
      <c r="AR24" s="670"/>
      <c r="AS24" s="670"/>
      <c r="AT24" s="670"/>
      <c r="AU24" s="670"/>
      <c r="AV24" s="670"/>
      <c r="AW24" s="670"/>
      <c r="AX24" s="670"/>
      <c r="AY24" s="670"/>
      <c r="AZ24" s="670"/>
      <c r="BA24" s="670"/>
      <c r="BB24" s="670"/>
      <c r="BC24" s="670"/>
      <c r="BD24" s="670"/>
      <c r="BE24" s="670"/>
      <c r="BF24" s="670"/>
      <c r="BG24" s="670"/>
      <c r="BH24" s="670"/>
    </row>
    <row r="25" spans="1:67" s="710" customFormat="1" ht="39" customHeight="1">
      <c r="A25" s="709" t="s">
        <v>946</v>
      </c>
      <c r="B25" s="1154">
        <v>15109256.960000001</v>
      </c>
      <c r="C25" s="1154"/>
      <c r="D25" s="1198">
        <v>0</v>
      </c>
      <c r="E25" s="1173">
        <v>0</v>
      </c>
      <c r="F25" s="1174">
        <v>0</v>
      </c>
      <c r="G25" s="1157">
        <v>0</v>
      </c>
      <c r="H25" s="700" t="s">
        <v>4</v>
      </c>
      <c r="I25" s="670"/>
      <c r="J25" s="670"/>
      <c r="K25" s="670"/>
      <c r="L25" s="670"/>
      <c r="M25" s="670"/>
      <c r="N25" s="670"/>
      <c r="O25" s="670"/>
      <c r="P25" s="670"/>
      <c r="Q25" s="670"/>
      <c r="R25" s="670"/>
      <c r="S25" s="670"/>
      <c r="T25" s="670"/>
      <c r="U25" s="670"/>
      <c r="V25" s="670"/>
      <c r="W25" s="670"/>
      <c r="X25" s="670"/>
      <c r="Y25" s="670"/>
      <c r="Z25" s="670"/>
      <c r="AA25" s="670"/>
      <c r="AB25" s="670"/>
      <c r="AC25" s="670"/>
      <c r="AD25" s="670"/>
      <c r="AE25" s="670"/>
      <c r="AF25" s="670"/>
      <c r="AG25" s="670"/>
      <c r="AH25" s="670"/>
      <c r="AI25" s="670"/>
      <c r="AJ25" s="670"/>
      <c r="AK25" s="670"/>
      <c r="AL25" s="670"/>
      <c r="AM25" s="670"/>
      <c r="AN25" s="670"/>
      <c r="AO25" s="670"/>
      <c r="AP25" s="670"/>
      <c r="AQ25" s="670"/>
      <c r="AR25" s="670"/>
      <c r="AS25" s="670"/>
      <c r="AT25" s="670"/>
      <c r="AU25" s="670"/>
      <c r="AV25" s="670"/>
      <c r="AW25" s="670"/>
      <c r="AX25" s="670"/>
      <c r="AY25" s="670"/>
      <c r="AZ25" s="670"/>
      <c r="BA25" s="670"/>
      <c r="BB25" s="670"/>
      <c r="BC25" s="670"/>
      <c r="BD25" s="670"/>
      <c r="BE25" s="670"/>
      <c r="BF25" s="670"/>
      <c r="BG25" s="670"/>
      <c r="BH25" s="670"/>
    </row>
    <row r="26" spans="1:67" s="711" customFormat="1" ht="19.5" customHeight="1">
      <c r="A26" s="1178" t="s">
        <v>253</v>
      </c>
      <c r="B26" s="1154">
        <v>341442.51</v>
      </c>
      <c r="C26" s="1154"/>
      <c r="D26" s="1198">
        <v>0</v>
      </c>
      <c r="E26" s="1173">
        <v>0</v>
      </c>
      <c r="F26" s="1174">
        <v>0</v>
      </c>
      <c r="G26" s="1157">
        <v>0</v>
      </c>
      <c r="H26" s="700" t="s">
        <v>4</v>
      </c>
      <c r="I26" s="670"/>
      <c r="J26" s="670"/>
      <c r="K26" s="670"/>
      <c r="L26" s="670"/>
      <c r="M26" s="670"/>
      <c r="N26" s="670"/>
      <c r="O26" s="670"/>
      <c r="P26" s="670"/>
      <c r="Q26" s="670"/>
      <c r="R26" s="670"/>
      <c r="S26" s="670"/>
      <c r="T26" s="670"/>
      <c r="U26" s="670"/>
      <c r="V26" s="670"/>
      <c r="W26" s="670"/>
      <c r="X26" s="670"/>
      <c r="Y26" s="670"/>
      <c r="Z26" s="670"/>
      <c r="AA26" s="670"/>
      <c r="AB26" s="670"/>
      <c r="AC26" s="670"/>
      <c r="AD26" s="670"/>
      <c r="AE26" s="670"/>
      <c r="AF26" s="670"/>
      <c r="AG26" s="670"/>
      <c r="AH26" s="670"/>
      <c r="AI26" s="670"/>
      <c r="AJ26" s="670"/>
      <c r="AK26" s="670"/>
      <c r="AL26" s="670"/>
      <c r="AM26" s="670"/>
      <c r="AN26" s="670"/>
      <c r="AO26" s="670"/>
      <c r="AP26" s="670"/>
      <c r="AQ26" s="670"/>
      <c r="AR26" s="670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70"/>
      <c r="BF26" s="670"/>
      <c r="BG26" s="670"/>
      <c r="BH26" s="670"/>
    </row>
    <row r="27" spans="1:67" s="711" customFormat="1" ht="21.75" customHeight="1">
      <c r="A27" s="1178" t="s">
        <v>254</v>
      </c>
      <c r="B27" s="1154">
        <v>449344044.71000004</v>
      </c>
      <c r="C27" s="1154"/>
      <c r="D27" s="1198">
        <v>1192939.3699999999</v>
      </c>
      <c r="E27" s="1173">
        <v>10631.5</v>
      </c>
      <c r="F27" s="1174">
        <v>1189814.7</v>
      </c>
      <c r="G27" s="1157">
        <v>3124.67</v>
      </c>
      <c r="H27" s="700" t="s">
        <v>4</v>
      </c>
      <c r="I27" s="670"/>
      <c r="J27" s="670"/>
      <c r="K27" s="670"/>
      <c r="L27" s="670"/>
      <c r="M27" s="670"/>
      <c r="N27" s="670"/>
      <c r="O27" s="670"/>
      <c r="P27" s="670"/>
      <c r="Q27" s="670"/>
      <c r="R27" s="670"/>
      <c r="S27" s="670"/>
      <c r="T27" s="670"/>
      <c r="U27" s="670"/>
      <c r="V27" s="670"/>
      <c r="W27" s="670"/>
      <c r="X27" s="670"/>
      <c r="Y27" s="670"/>
      <c r="Z27" s="670"/>
      <c r="AA27" s="670"/>
      <c r="AB27" s="670"/>
      <c r="AC27" s="670"/>
      <c r="AD27" s="670"/>
      <c r="AE27" s="670"/>
      <c r="AF27" s="670"/>
      <c r="AG27" s="670"/>
      <c r="AH27" s="670"/>
      <c r="AI27" s="670"/>
      <c r="AJ27" s="670"/>
      <c r="AK27" s="670"/>
      <c r="AL27" s="670"/>
      <c r="AM27" s="670"/>
      <c r="AN27" s="670"/>
      <c r="AO27" s="670"/>
      <c r="AP27" s="670"/>
      <c r="AQ27" s="670"/>
      <c r="AR27" s="670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70"/>
      <c r="BF27" s="670"/>
      <c r="BG27" s="670"/>
      <c r="BH27" s="670"/>
      <c r="BI27" s="670"/>
      <c r="BJ27" s="670"/>
      <c r="BK27" s="670"/>
      <c r="BL27" s="670"/>
      <c r="BM27" s="670"/>
      <c r="BN27" s="670"/>
      <c r="BO27" s="670"/>
    </row>
    <row r="28" spans="1:67" s="711" customFormat="1" ht="21.75" customHeight="1">
      <c r="A28" s="1178" t="s">
        <v>660</v>
      </c>
      <c r="B28" s="1154">
        <v>7240976.7199999988</v>
      </c>
      <c r="C28" s="1154"/>
      <c r="D28" s="1198">
        <v>0</v>
      </c>
      <c r="E28" s="1173">
        <v>0</v>
      </c>
      <c r="F28" s="1174">
        <v>0</v>
      </c>
      <c r="G28" s="1157">
        <v>0</v>
      </c>
      <c r="H28" s="700" t="s">
        <v>4</v>
      </c>
      <c r="I28" s="670"/>
      <c r="J28" s="670"/>
      <c r="K28" s="670"/>
      <c r="L28" s="670"/>
      <c r="M28" s="670"/>
      <c r="N28" s="670"/>
      <c r="O28" s="670"/>
      <c r="P28" s="670"/>
      <c r="Q28" s="670"/>
      <c r="R28" s="670"/>
      <c r="S28" s="670"/>
      <c r="T28" s="670"/>
      <c r="U28" s="670"/>
      <c r="V28" s="670"/>
      <c r="W28" s="670"/>
      <c r="X28" s="670"/>
      <c r="Y28" s="670"/>
      <c r="Z28" s="670"/>
      <c r="AA28" s="670"/>
      <c r="AB28" s="670"/>
      <c r="AC28" s="670"/>
      <c r="AD28" s="670"/>
      <c r="AE28" s="670"/>
      <c r="AF28" s="670"/>
      <c r="AG28" s="670"/>
      <c r="AH28" s="670"/>
      <c r="AI28" s="670"/>
      <c r="AJ28" s="670"/>
      <c r="AK28" s="670"/>
      <c r="AL28" s="670"/>
      <c r="AM28" s="670"/>
      <c r="AN28" s="670"/>
      <c r="AO28" s="670"/>
      <c r="AP28" s="670"/>
      <c r="AQ28" s="670"/>
      <c r="AR28" s="670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70"/>
      <c r="BF28" s="670"/>
      <c r="BG28" s="670"/>
      <c r="BH28" s="670"/>
      <c r="BI28" s="670"/>
      <c r="BJ28" s="670"/>
      <c r="BK28" s="670"/>
      <c r="BL28" s="670"/>
      <c r="BM28" s="670"/>
      <c r="BN28" s="670"/>
      <c r="BO28" s="670"/>
    </row>
    <row r="29" spans="1:67" s="711" customFormat="1" ht="21" customHeight="1">
      <c r="A29" s="1178" t="s">
        <v>256</v>
      </c>
      <c r="B29" s="1154">
        <v>2008270.9399999997</v>
      </c>
      <c r="C29" s="1154"/>
      <c r="D29" s="1198">
        <v>0</v>
      </c>
      <c r="E29" s="1173">
        <v>0</v>
      </c>
      <c r="F29" s="1174">
        <v>0</v>
      </c>
      <c r="G29" s="1157">
        <v>0</v>
      </c>
      <c r="H29" s="700" t="s">
        <v>4</v>
      </c>
      <c r="I29" s="670"/>
      <c r="J29" s="670"/>
      <c r="K29" s="670"/>
      <c r="L29" s="670"/>
      <c r="M29" s="670"/>
      <c r="N29" s="670"/>
      <c r="O29" s="670"/>
      <c r="P29" s="670"/>
      <c r="Q29" s="670"/>
      <c r="R29" s="670"/>
      <c r="S29" s="670"/>
      <c r="T29" s="670"/>
      <c r="U29" s="670"/>
      <c r="V29" s="670"/>
      <c r="W29" s="670"/>
      <c r="X29" s="670"/>
      <c r="Y29" s="670"/>
      <c r="Z29" s="670"/>
      <c r="AA29" s="670"/>
      <c r="AB29" s="670"/>
      <c r="AC29" s="670"/>
      <c r="AD29" s="670"/>
      <c r="AE29" s="670"/>
      <c r="AF29" s="670"/>
      <c r="AG29" s="670"/>
      <c r="AH29" s="670"/>
      <c r="AI29" s="670"/>
      <c r="AJ29" s="670"/>
      <c r="AK29" s="670"/>
      <c r="AL29" s="670"/>
      <c r="AM29" s="670"/>
      <c r="AN29" s="670"/>
      <c r="AO29" s="670"/>
      <c r="AP29" s="670"/>
      <c r="AQ29" s="670"/>
      <c r="AR29" s="670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70"/>
      <c r="BF29" s="670"/>
      <c r="BG29" s="670"/>
      <c r="BH29" s="670"/>
      <c r="BI29" s="670"/>
      <c r="BJ29" s="670"/>
      <c r="BK29" s="670"/>
      <c r="BL29" s="670"/>
      <c r="BM29" s="670"/>
      <c r="BN29" s="670"/>
      <c r="BO29" s="670"/>
    </row>
    <row r="30" spans="1:67" s="708" customFormat="1" ht="31.5" customHeight="1">
      <c r="A30" s="709" t="s">
        <v>661</v>
      </c>
      <c r="B30" s="1154">
        <v>4701238.3199999984</v>
      </c>
      <c r="C30" s="1154"/>
      <c r="D30" s="1198">
        <v>0</v>
      </c>
      <c r="E30" s="1173">
        <v>0</v>
      </c>
      <c r="F30" s="1174">
        <v>0</v>
      </c>
      <c r="G30" s="1157">
        <v>0</v>
      </c>
      <c r="H30" s="700" t="s">
        <v>4</v>
      </c>
      <c r="I30" s="670"/>
      <c r="J30" s="670"/>
      <c r="K30" s="670"/>
      <c r="L30" s="670"/>
      <c r="M30" s="670"/>
      <c r="N30" s="670"/>
      <c r="O30" s="670"/>
      <c r="P30" s="670"/>
      <c r="Q30" s="670"/>
      <c r="R30" s="670"/>
      <c r="S30" s="670"/>
      <c r="T30" s="670"/>
      <c r="U30" s="670"/>
      <c r="V30" s="670"/>
      <c r="W30" s="670"/>
      <c r="X30" s="670"/>
      <c r="Y30" s="670"/>
      <c r="Z30" s="670"/>
      <c r="AA30" s="670"/>
      <c r="AB30" s="670"/>
      <c r="AC30" s="670"/>
      <c r="AD30" s="670"/>
      <c r="AE30" s="670"/>
      <c r="AF30" s="670"/>
      <c r="AG30" s="670"/>
      <c r="AH30" s="670"/>
      <c r="AI30" s="670"/>
      <c r="AJ30" s="670"/>
      <c r="AK30" s="670"/>
      <c r="AL30" s="670"/>
      <c r="AM30" s="670"/>
      <c r="AN30" s="670"/>
      <c r="AO30" s="670"/>
      <c r="AP30" s="670"/>
      <c r="AQ30" s="670"/>
      <c r="AR30" s="670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70"/>
      <c r="BF30" s="670"/>
      <c r="BG30" s="670"/>
      <c r="BH30" s="670"/>
      <c r="BI30" s="670"/>
      <c r="BJ30" s="670"/>
      <c r="BK30" s="670"/>
      <c r="BL30" s="670"/>
      <c r="BM30" s="670"/>
      <c r="BN30" s="670"/>
      <c r="BO30" s="670"/>
    </row>
    <row r="31" spans="1:67" s="708" customFormat="1" ht="21" customHeight="1">
      <c r="A31" s="1178" t="s">
        <v>258</v>
      </c>
      <c r="B31" s="1154">
        <v>1245956671.1899998</v>
      </c>
      <c r="C31" s="1154"/>
      <c r="D31" s="1198">
        <v>822463901.91999996</v>
      </c>
      <c r="E31" s="1173">
        <v>819478600.66999996</v>
      </c>
      <c r="F31" s="1174">
        <v>671764037.6099999</v>
      </c>
      <c r="G31" s="1157">
        <v>150699864.31</v>
      </c>
      <c r="H31" s="700" t="s">
        <v>4</v>
      </c>
      <c r="I31" s="670"/>
      <c r="J31" s="670"/>
      <c r="K31" s="670"/>
      <c r="L31" s="670"/>
      <c r="M31" s="670"/>
      <c r="N31" s="670"/>
      <c r="O31" s="670"/>
      <c r="P31" s="670"/>
      <c r="Q31" s="670"/>
      <c r="R31" s="670"/>
      <c r="S31" s="670"/>
      <c r="T31" s="670"/>
      <c r="U31" s="670"/>
      <c r="V31" s="670"/>
      <c r="W31" s="670"/>
      <c r="X31" s="670"/>
      <c r="Y31" s="670"/>
      <c r="Z31" s="670"/>
      <c r="AA31" s="670"/>
      <c r="AB31" s="670"/>
      <c r="AC31" s="670"/>
      <c r="AD31" s="670"/>
      <c r="AE31" s="670"/>
      <c r="AF31" s="670"/>
      <c r="AG31" s="670"/>
      <c r="AH31" s="670"/>
      <c r="AI31" s="670"/>
      <c r="AJ31" s="670"/>
      <c r="AK31" s="670"/>
      <c r="AL31" s="670"/>
      <c r="AM31" s="670"/>
      <c r="AN31" s="670"/>
      <c r="AO31" s="670"/>
      <c r="AP31" s="670"/>
      <c r="AQ31" s="670"/>
      <c r="AR31" s="670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70"/>
      <c r="BF31" s="670"/>
      <c r="BG31" s="670"/>
      <c r="BH31" s="670"/>
      <c r="BI31" s="670"/>
      <c r="BJ31" s="670"/>
      <c r="BK31" s="670"/>
      <c r="BL31" s="670"/>
      <c r="BM31" s="670"/>
      <c r="BN31" s="670"/>
      <c r="BO31" s="670"/>
    </row>
    <row r="32" spans="1:67" s="708" customFormat="1" ht="23.25" customHeight="1">
      <c r="A32" s="1178" t="s">
        <v>259</v>
      </c>
      <c r="B32" s="1154">
        <v>5704363.8100000005</v>
      </c>
      <c r="C32" s="1154"/>
      <c r="D32" s="1198">
        <v>0</v>
      </c>
      <c r="E32" s="1173">
        <v>0</v>
      </c>
      <c r="F32" s="1174">
        <v>0</v>
      </c>
      <c r="G32" s="1157">
        <v>0</v>
      </c>
      <c r="H32" s="700" t="s">
        <v>4</v>
      </c>
      <c r="I32" s="670"/>
      <c r="J32" s="670"/>
      <c r="K32" s="670"/>
      <c r="L32" s="670"/>
      <c r="M32" s="670"/>
      <c r="N32" s="670"/>
      <c r="O32" s="670"/>
      <c r="P32" s="670"/>
      <c r="Q32" s="670"/>
      <c r="R32" s="670"/>
      <c r="S32" s="670"/>
      <c r="T32" s="670"/>
      <c r="U32" s="670"/>
      <c r="V32" s="670"/>
      <c r="W32" s="670"/>
      <c r="X32" s="670"/>
      <c r="Y32" s="670"/>
      <c r="Z32" s="670"/>
      <c r="AA32" s="670"/>
      <c r="AB32" s="670"/>
      <c r="AC32" s="670"/>
      <c r="AD32" s="670"/>
      <c r="AE32" s="670"/>
      <c r="AF32" s="670"/>
      <c r="AG32" s="670"/>
      <c r="AH32" s="670"/>
      <c r="AI32" s="670"/>
      <c r="AJ32" s="670"/>
      <c r="AK32" s="670"/>
      <c r="AL32" s="670"/>
      <c r="AM32" s="670"/>
      <c r="AN32" s="670"/>
      <c r="AO32" s="670"/>
      <c r="AP32" s="670"/>
      <c r="AQ32" s="670"/>
      <c r="AR32" s="670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70"/>
      <c r="BF32" s="670"/>
      <c r="BG32" s="670"/>
      <c r="BH32" s="670"/>
      <c r="BI32" s="670"/>
      <c r="BJ32" s="670"/>
      <c r="BK32" s="670"/>
      <c r="BL32" s="670"/>
      <c r="BM32" s="670"/>
      <c r="BN32" s="670"/>
      <c r="BO32" s="670"/>
    </row>
    <row r="33" spans="1:67" s="708" customFormat="1" ht="21.75" customHeight="1">
      <c r="A33" s="1178" t="s">
        <v>260</v>
      </c>
      <c r="B33" s="1154">
        <v>19481447.209999997</v>
      </c>
      <c r="C33" s="1154"/>
      <c r="D33" s="1198">
        <v>3096217.11</v>
      </c>
      <c r="E33" s="1173">
        <v>3096217.11</v>
      </c>
      <c r="F33" s="1174">
        <v>3096217.11</v>
      </c>
      <c r="G33" s="1157">
        <v>0</v>
      </c>
      <c r="H33" s="700" t="s">
        <v>4</v>
      </c>
      <c r="I33" s="670"/>
      <c r="J33" s="670"/>
      <c r="K33" s="670"/>
      <c r="L33" s="670"/>
      <c r="M33" s="670"/>
      <c r="N33" s="670"/>
      <c r="O33" s="670"/>
      <c r="P33" s="670"/>
      <c r="Q33" s="670"/>
      <c r="R33" s="670"/>
      <c r="S33" s="670"/>
      <c r="T33" s="670"/>
      <c r="U33" s="670"/>
      <c r="V33" s="670"/>
      <c r="W33" s="670"/>
      <c r="X33" s="670"/>
      <c r="Y33" s="670"/>
      <c r="Z33" s="670"/>
      <c r="AA33" s="670"/>
      <c r="AB33" s="670"/>
      <c r="AC33" s="670"/>
      <c r="AD33" s="670"/>
      <c r="AE33" s="670"/>
      <c r="AF33" s="670"/>
      <c r="AG33" s="670"/>
      <c r="AH33" s="670"/>
      <c r="AI33" s="670"/>
      <c r="AJ33" s="670"/>
      <c r="AK33" s="670"/>
      <c r="AL33" s="670"/>
      <c r="AM33" s="670"/>
      <c r="AN33" s="670"/>
      <c r="AO33" s="670"/>
      <c r="AP33" s="670"/>
      <c r="AQ33" s="670"/>
      <c r="AR33" s="670"/>
      <c r="AS33" s="670"/>
      <c r="AT33" s="670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70"/>
      <c r="BF33" s="670"/>
      <c r="BG33" s="670"/>
      <c r="BH33" s="670"/>
      <c r="BI33" s="670"/>
      <c r="BJ33" s="670"/>
      <c r="BK33" s="670"/>
      <c r="BL33" s="670"/>
      <c r="BM33" s="670"/>
      <c r="BN33" s="670"/>
      <c r="BO33" s="670"/>
    </row>
    <row r="34" spans="1:67" s="708" customFormat="1" ht="21.95" customHeight="1">
      <c r="A34" s="1178" t="s">
        <v>261</v>
      </c>
      <c r="B34" s="1154">
        <v>594265.63000000012</v>
      </c>
      <c r="C34" s="1154"/>
      <c r="D34" s="1198">
        <v>0</v>
      </c>
      <c r="E34" s="1173">
        <v>0</v>
      </c>
      <c r="F34" s="1174">
        <v>0</v>
      </c>
      <c r="G34" s="1157">
        <v>0</v>
      </c>
      <c r="H34" s="700" t="s">
        <v>4</v>
      </c>
      <c r="I34" s="670"/>
      <c r="J34" s="670"/>
      <c r="K34" s="670"/>
      <c r="L34" s="670"/>
      <c r="M34" s="670"/>
      <c r="N34" s="670"/>
      <c r="O34" s="670"/>
      <c r="P34" s="670"/>
      <c r="Q34" s="670"/>
      <c r="R34" s="670"/>
      <c r="S34" s="670"/>
      <c r="T34" s="670"/>
      <c r="U34" s="670"/>
      <c r="V34" s="670"/>
      <c r="W34" s="670"/>
      <c r="X34" s="670"/>
      <c r="Y34" s="670"/>
      <c r="Z34" s="670"/>
      <c r="AA34" s="670"/>
      <c r="AB34" s="670"/>
      <c r="AC34" s="670"/>
      <c r="AD34" s="670"/>
      <c r="AE34" s="670"/>
      <c r="AF34" s="670"/>
      <c r="AG34" s="670"/>
      <c r="AH34" s="670"/>
      <c r="AI34" s="670"/>
      <c r="AJ34" s="670"/>
      <c r="AK34" s="670"/>
      <c r="AL34" s="670"/>
      <c r="AM34" s="670"/>
      <c r="AN34" s="670"/>
      <c r="AO34" s="670"/>
      <c r="AP34" s="670"/>
      <c r="AQ34" s="670"/>
      <c r="AR34" s="670"/>
      <c r="AS34" s="670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70"/>
      <c r="BF34" s="670"/>
      <c r="BG34" s="670"/>
      <c r="BH34" s="670"/>
      <c r="BI34" s="670"/>
      <c r="BJ34" s="670"/>
      <c r="BK34" s="670"/>
      <c r="BL34" s="670"/>
      <c r="BM34" s="670"/>
      <c r="BN34" s="670"/>
      <c r="BO34" s="670"/>
    </row>
    <row r="35" spans="1:67" s="708" customFormat="1" ht="21.95" customHeight="1">
      <c r="A35" s="1179" t="s">
        <v>262</v>
      </c>
      <c r="B35" s="1154">
        <v>940254.78999999992</v>
      </c>
      <c r="C35" s="1154"/>
      <c r="D35" s="1198">
        <v>0</v>
      </c>
      <c r="E35" s="1173">
        <v>0</v>
      </c>
      <c r="F35" s="1174">
        <v>0</v>
      </c>
      <c r="G35" s="1157">
        <v>0</v>
      </c>
      <c r="H35" s="700" t="s">
        <v>4</v>
      </c>
      <c r="I35" s="670"/>
      <c r="J35" s="670"/>
      <c r="K35" s="670"/>
      <c r="L35" s="670"/>
      <c r="M35" s="670"/>
      <c r="N35" s="670"/>
      <c r="O35" s="670"/>
      <c r="P35" s="670"/>
      <c r="Q35" s="670"/>
      <c r="R35" s="670"/>
      <c r="S35" s="670"/>
      <c r="T35" s="670"/>
      <c r="U35" s="670"/>
      <c r="V35" s="670"/>
      <c r="W35" s="670"/>
      <c r="X35" s="670"/>
      <c r="Y35" s="670"/>
      <c r="Z35" s="670"/>
      <c r="AA35" s="670"/>
      <c r="AB35" s="670"/>
      <c r="AC35" s="670"/>
      <c r="AD35" s="670"/>
      <c r="AE35" s="670"/>
      <c r="AF35" s="670"/>
      <c r="AG35" s="670"/>
      <c r="AH35" s="670"/>
      <c r="AI35" s="670"/>
      <c r="AJ35" s="670"/>
      <c r="AK35" s="670"/>
      <c r="AL35" s="670"/>
      <c r="AM35" s="670"/>
      <c r="AN35" s="670"/>
      <c r="AO35" s="670"/>
      <c r="AP35" s="670"/>
      <c r="AQ35" s="670"/>
      <c r="AR35" s="670"/>
      <c r="AS35" s="670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70"/>
      <c r="BF35" s="670"/>
      <c r="BG35" s="670"/>
      <c r="BH35" s="670"/>
      <c r="BI35" s="670"/>
      <c r="BJ35" s="670"/>
      <c r="BK35" s="670"/>
      <c r="BL35" s="670"/>
      <c r="BM35" s="670"/>
      <c r="BN35" s="670"/>
      <c r="BO35" s="670"/>
    </row>
    <row r="36" spans="1:67" s="708" customFormat="1" ht="21.95" customHeight="1">
      <c r="A36" s="1178" t="s">
        <v>263</v>
      </c>
      <c r="B36" s="1154">
        <v>63973449.969999969</v>
      </c>
      <c r="C36" s="1154"/>
      <c r="D36" s="1198">
        <v>0</v>
      </c>
      <c r="E36" s="1173">
        <v>0</v>
      </c>
      <c r="F36" s="1174">
        <v>0</v>
      </c>
      <c r="G36" s="1157">
        <v>0</v>
      </c>
      <c r="H36" s="700" t="s">
        <v>4</v>
      </c>
      <c r="I36" s="670"/>
      <c r="J36" s="670"/>
      <c r="K36" s="670"/>
      <c r="L36" s="670"/>
      <c r="M36" s="670"/>
      <c r="N36" s="670"/>
      <c r="O36" s="670"/>
      <c r="P36" s="670"/>
      <c r="Q36" s="670"/>
      <c r="R36" s="670"/>
      <c r="S36" s="670"/>
      <c r="T36" s="670"/>
      <c r="U36" s="670"/>
      <c r="V36" s="670"/>
      <c r="W36" s="670"/>
      <c r="X36" s="670"/>
      <c r="Y36" s="670"/>
      <c r="Z36" s="670"/>
      <c r="AA36" s="670"/>
      <c r="AB36" s="670"/>
      <c r="AC36" s="670"/>
      <c r="AD36" s="670"/>
      <c r="AE36" s="670"/>
      <c r="AF36" s="670"/>
      <c r="AG36" s="670"/>
      <c r="AH36" s="670"/>
      <c r="AI36" s="670"/>
      <c r="AJ36" s="670"/>
      <c r="AK36" s="670"/>
      <c r="AL36" s="670"/>
      <c r="AM36" s="670"/>
      <c r="AN36" s="670"/>
      <c r="AO36" s="670"/>
      <c r="AP36" s="670"/>
      <c r="AQ36" s="670"/>
      <c r="AR36" s="670"/>
      <c r="AS36" s="670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70"/>
      <c r="BF36" s="670"/>
      <c r="BG36" s="670"/>
      <c r="BH36" s="670"/>
      <c r="BI36" s="670"/>
      <c r="BJ36" s="670"/>
      <c r="BK36" s="670"/>
      <c r="BL36" s="670"/>
      <c r="BM36" s="670"/>
      <c r="BN36" s="670"/>
      <c r="BO36" s="670"/>
    </row>
    <row r="37" spans="1:67" s="708" customFormat="1" ht="21.95" customHeight="1">
      <c r="A37" s="1178" t="s">
        <v>264</v>
      </c>
      <c r="B37" s="1154">
        <v>1321666.6199999996</v>
      </c>
      <c r="C37" s="1154"/>
      <c r="D37" s="1198">
        <v>0</v>
      </c>
      <c r="E37" s="1173">
        <v>0</v>
      </c>
      <c r="F37" s="1174">
        <v>0</v>
      </c>
      <c r="G37" s="1157">
        <v>0</v>
      </c>
      <c r="H37" s="700" t="s">
        <v>4</v>
      </c>
      <c r="I37" s="670"/>
      <c r="J37" s="670"/>
      <c r="K37" s="670"/>
      <c r="L37" s="670"/>
      <c r="M37" s="670"/>
      <c r="N37" s="670"/>
      <c r="O37" s="670"/>
      <c r="P37" s="670"/>
      <c r="Q37" s="670"/>
      <c r="R37" s="670"/>
      <c r="S37" s="670"/>
      <c r="T37" s="670"/>
      <c r="U37" s="670"/>
      <c r="V37" s="670"/>
      <c r="W37" s="670"/>
      <c r="X37" s="670"/>
      <c r="Y37" s="670"/>
      <c r="Z37" s="670"/>
      <c r="AA37" s="670"/>
      <c r="AB37" s="670"/>
      <c r="AC37" s="670"/>
      <c r="AD37" s="670"/>
      <c r="AE37" s="670"/>
      <c r="AF37" s="670"/>
      <c r="AG37" s="670"/>
      <c r="AH37" s="670"/>
      <c r="AI37" s="670"/>
      <c r="AJ37" s="670"/>
      <c r="AK37" s="670"/>
      <c r="AL37" s="670"/>
      <c r="AM37" s="670"/>
      <c r="AN37" s="670"/>
      <c r="AO37" s="670"/>
      <c r="AP37" s="670"/>
      <c r="AQ37" s="670"/>
      <c r="AR37" s="670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70"/>
      <c r="BF37" s="670"/>
      <c r="BG37" s="670"/>
      <c r="BH37" s="670"/>
      <c r="BI37" s="670"/>
      <c r="BJ37" s="670"/>
      <c r="BK37" s="670"/>
      <c r="BL37" s="670"/>
      <c r="BM37" s="670"/>
      <c r="BN37" s="670"/>
      <c r="BO37" s="670"/>
    </row>
    <row r="38" spans="1:67" s="708" customFormat="1" ht="21.95" customHeight="1">
      <c r="A38" s="1178" t="s">
        <v>265</v>
      </c>
      <c r="B38" s="1154">
        <v>139742.18</v>
      </c>
      <c r="C38" s="1154"/>
      <c r="D38" s="1198">
        <v>0</v>
      </c>
      <c r="E38" s="1173">
        <v>0</v>
      </c>
      <c r="F38" s="1174">
        <v>0</v>
      </c>
      <c r="G38" s="1157">
        <v>0</v>
      </c>
      <c r="H38" s="700" t="s">
        <v>4</v>
      </c>
      <c r="I38" s="670"/>
      <c r="J38" s="670"/>
      <c r="K38" s="670"/>
      <c r="L38" s="670"/>
      <c r="M38" s="670"/>
      <c r="N38" s="670"/>
      <c r="O38" s="670"/>
      <c r="P38" s="670"/>
      <c r="Q38" s="670"/>
      <c r="R38" s="670"/>
      <c r="S38" s="670"/>
      <c r="T38" s="670"/>
      <c r="U38" s="670"/>
      <c r="V38" s="670"/>
      <c r="W38" s="670"/>
      <c r="X38" s="670"/>
      <c r="Y38" s="670"/>
      <c r="Z38" s="670"/>
      <c r="AA38" s="670"/>
      <c r="AB38" s="670"/>
      <c r="AC38" s="670"/>
      <c r="AD38" s="670"/>
      <c r="AE38" s="670"/>
      <c r="AF38" s="670"/>
      <c r="AG38" s="670"/>
      <c r="AH38" s="670"/>
      <c r="AI38" s="670"/>
      <c r="AJ38" s="670"/>
      <c r="AK38" s="670"/>
      <c r="AL38" s="670"/>
      <c r="AM38" s="670"/>
      <c r="AN38" s="670"/>
      <c r="AO38" s="670"/>
      <c r="AP38" s="670"/>
      <c r="AQ38" s="670"/>
      <c r="AR38" s="670"/>
      <c r="AS38" s="670"/>
      <c r="AT38" s="670"/>
      <c r="AU38" s="670"/>
      <c r="AV38" s="670"/>
      <c r="AW38" s="670"/>
      <c r="AX38" s="670"/>
      <c r="AY38" s="670"/>
      <c r="AZ38" s="670"/>
      <c r="BA38" s="670"/>
      <c r="BB38" s="670"/>
      <c r="BC38" s="670"/>
      <c r="BD38" s="670"/>
      <c r="BE38" s="670"/>
      <c r="BF38" s="670"/>
      <c r="BG38" s="670"/>
      <c r="BH38" s="670"/>
      <c r="BI38" s="670"/>
      <c r="BJ38" s="670"/>
      <c r="BK38" s="670"/>
      <c r="BL38" s="670"/>
      <c r="BM38" s="670"/>
      <c r="BN38" s="670"/>
      <c r="BO38" s="670"/>
    </row>
    <row r="39" spans="1:67" s="708" customFormat="1" ht="21.95" customHeight="1">
      <c r="A39" s="1178" t="s">
        <v>266</v>
      </c>
      <c r="B39" s="1154">
        <v>9411479.4900000002</v>
      </c>
      <c r="C39" s="1154"/>
      <c r="D39" s="1198">
        <v>0</v>
      </c>
      <c r="E39" s="1173">
        <v>0</v>
      </c>
      <c r="F39" s="1174">
        <v>0</v>
      </c>
      <c r="G39" s="1157">
        <v>0</v>
      </c>
      <c r="H39" s="700" t="s">
        <v>4</v>
      </c>
      <c r="I39" s="670"/>
      <c r="J39" s="670"/>
      <c r="K39" s="670"/>
      <c r="L39" s="670"/>
      <c r="M39" s="670"/>
      <c r="N39" s="670"/>
      <c r="O39" s="670"/>
      <c r="P39" s="670"/>
      <c r="Q39" s="670"/>
      <c r="R39" s="670"/>
      <c r="S39" s="670"/>
      <c r="T39" s="670"/>
      <c r="U39" s="670"/>
      <c r="V39" s="670"/>
      <c r="W39" s="670"/>
      <c r="X39" s="670"/>
      <c r="Y39" s="670"/>
      <c r="Z39" s="670"/>
      <c r="AA39" s="670"/>
      <c r="AB39" s="670"/>
      <c r="AC39" s="670"/>
      <c r="AD39" s="670"/>
      <c r="AE39" s="670"/>
      <c r="AF39" s="670"/>
      <c r="AG39" s="670"/>
      <c r="AH39" s="670"/>
      <c r="AI39" s="670"/>
      <c r="AJ39" s="670"/>
      <c r="AK39" s="670"/>
      <c r="AL39" s="670"/>
      <c r="AM39" s="670"/>
      <c r="AN39" s="670"/>
      <c r="AO39" s="670"/>
      <c r="AP39" s="670"/>
      <c r="AQ39" s="670"/>
      <c r="AR39" s="670"/>
      <c r="AS39" s="670"/>
      <c r="AT39" s="670"/>
      <c r="AU39" s="670"/>
      <c r="AV39" s="670"/>
      <c r="AW39" s="670"/>
      <c r="AX39" s="670"/>
      <c r="AY39" s="670"/>
      <c r="AZ39" s="670"/>
      <c r="BA39" s="670"/>
      <c r="BB39" s="670"/>
      <c r="BC39" s="670"/>
      <c r="BD39" s="670"/>
      <c r="BE39" s="670"/>
      <c r="BF39" s="670"/>
      <c r="BG39" s="670"/>
      <c r="BH39" s="670"/>
      <c r="BI39" s="670"/>
      <c r="BJ39" s="670"/>
      <c r="BK39" s="670"/>
      <c r="BL39" s="670"/>
      <c r="BM39" s="670"/>
      <c r="BN39" s="670"/>
      <c r="BO39" s="670"/>
    </row>
    <row r="40" spans="1:67" s="708" customFormat="1" ht="21.95" customHeight="1">
      <c r="A40" s="1178" t="s">
        <v>267</v>
      </c>
      <c r="B40" s="1154">
        <v>2042025.7899999998</v>
      </c>
      <c r="C40" s="1154"/>
      <c r="D40" s="1198">
        <v>0</v>
      </c>
      <c r="E40" s="1173">
        <v>0</v>
      </c>
      <c r="F40" s="1174">
        <v>0</v>
      </c>
      <c r="G40" s="1157">
        <v>0</v>
      </c>
      <c r="H40" s="700" t="s">
        <v>4</v>
      </c>
      <c r="I40" s="670"/>
      <c r="J40" s="670"/>
      <c r="K40" s="670"/>
      <c r="L40" s="670"/>
      <c r="M40" s="670"/>
      <c r="N40" s="670"/>
      <c r="O40" s="670"/>
      <c r="P40" s="670"/>
      <c r="Q40" s="670"/>
      <c r="R40" s="670"/>
      <c r="S40" s="670"/>
      <c r="T40" s="670"/>
      <c r="U40" s="670"/>
      <c r="V40" s="670"/>
      <c r="W40" s="670"/>
      <c r="X40" s="670"/>
      <c r="Y40" s="670"/>
      <c r="Z40" s="670"/>
      <c r="AA40" s="670"/>
      <c r="AB40" s="670"/>
      <c r="AC40" s="670"/>
      <c r="AD40" s="670"/>
      <c r="AE40" s="670"/>
      <c r="AF40" s="670"/>
      <c r="AG40" s="670"/>
      <c r="AH40" s="670"/>
      <c r="AI40" s="670"/>
      <c r="AJ40" s="670"/>
      <c r="AK40" s="670"/>
      <c r="AL40" s="670"/>
      <c r="AM40" s="670"/>
      <c r="AN40" s="670"/>
      <c r="AO40" s="670"/>
      <c r="AP40" s="670"/>
      <c r="AQ40" s="670"/>
      <c r="AR40" s="670"/>
      <c r="AS40" s="670"/>
      <c r="AT40" s="670"/>
      <c r="AU40" s="670"/>
      <c r="AV40" s="670"/>
      <c r="AW40" s="670"/>
      <c r="AX40" s="670"/>
      <c r="AY40" s="670"/>
      <c r="AZ40" s="670"/>
      <c r="BA40" s="670"/>
      <c r="BB40" s="670"/>
      <c r="BC40" s="670"/>
      <c r="BD40" s="670"/>
      <c r="BE40" s="670"/>
      <c r="BF40" s="670"/>
      <c r="BG40" s="670"/>
      <c r="BH40" s="670"/>
      <c r="BI40" s="670"/>
      <c r="BJ40" s="670"/>
      <c r="BK40" s="670"/>
      <c r="BL40" s="670"/>
      <c r="BM40" s="670"/>
      <c r="BN40" s="670"/>
      <c r="BO40" s="670"/>
    </row>
    <row r="41" spans="1:67" s="708" customFormat="1" ht="21.95" customHeight="1">
      <c r="A41" s="1178" t="s">
        <v>268</v>
      </c>
      <c r="B41" s="1154">
        <v>1200699442.5999999</v>
      </c>
      <c r="C41" s="1154"/>
      <c r="D41" s="1198">
        <v>4988.6000000000004</v>
      </c>
      <c r="E41" s="1173">
        <v>0</v>
      </c>
      <c r="F41" s="1174">
        <v>4988.6000000000004</v>
      </c>
      <c r="G41" s="1157">
        <v>0</v>
      </c>
      <c r="H41" s="700" t="s">
        <v>4</v>
      </c>
      <c r="I41" s="670"/>
      <c r="J41" s="670"/>
      <c r="K41" s="670"/>
      <c r="L41" s="670"/>
      <c r="M41" s="670"/>
      <c r="N41" s="670"/>
      <c r="O41" s="670"/>
      <c r="P41" s="670"/>
      <c r="Q41" s="670"/>
      <c r="R41" s="670"/>
      <c r="S41" s="670"/>
      <c r="T41" s="670"/>
      <c r="U41" s="670"/>
      <c r="V41" s="670"/>
      <c r="W41" s="670"/>
      <c r="X41" s="670"/>
      <c r="Y41" s="670"/>
      <c r="Z41" s="670"/>
      <c r="AA41" s="670"/>
      <c r="AB41" s="670"/>
      <c r="AC41" s="670"/>
      <c r="AD41" s="670"/>
      <c r="AE41" s="670"/>
      <c r="AF41" s="670"/>
      <c r="AG41" s="670"/>
      <c r="AH41" s="670"/>
      <c r="AI41" s="670"/>
      <c r="AJ41" s="670"/>
      <c r="AK41" s="670"/>
      <c r="AL41" s="670"/>
      <c r="AM41" s="670"/>
      <c r="AN41" s="670"/>
      <c r="AO41" s="670"/>
      <c r="AP41" s="670"/>
      <c r="AQ41" s="670"/>
      <c r="AR41" s="670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70"/>
      <c r="BF41" s="670"/>
      <c r="BG41" s="670"/>
      <c r="BH41" s="670"/>
      <c r="BI41" s="670"/>
      <c r="BJ41" s="670"/>
      <c r="BK41" s="670"/>
      <c r="BL41" s="670"/>
      <c r="BM41" s="670"/>
      <c r="BN41" s="670"/>
      <c r="BO41" s="670"/>
    </row>
    <row r="42" spans="1:67" s="708" customFormat="1" ht="21.95" customHeight="1">
      <c r="A42" s="1178" t="s">
        <v>269</v>
      </c>
      <c r="B42" s="1154">
        <v>7579100.9200000018</v>
      </c>
      <c r="C42" s="1154"/>
      <c r="D42" s="1198">
        <v>0</v>
      </c>
      <c r="E42" s="1173">
        <v>0</v>
      </c>
      <c r="F42" s="1174">
        <v>0</v>
      </c>
      <c r="G42" s="1157">
        <v>0</v>
      </c>
      <c r="H42" s="700" t="s">
        <v>4</v>
      </c>
      <c r="I42" s="670"/>
      <c r="J42" s="670"/>
      <c r="K42" s="670"/>
      <c r="L42" s="670"/>
      <c r="M42" s="670"/>
      <c r="N42" s="670"/>
      <c r="O42" s="670"/>
      <c r="P42" s="670"/>
      <c r="Q42" s="670"/>
      <c r="R42" s="670"/>
      <c r="S42" s="670"/>
      <c r="T42" s="670"/>
      <c r="U42" s="670"/>
      <c r="V42" s="670"/>
      <c r="W42" s="670"/>
      <c r="X42" s="670"/>
      <c r="Y42" s="670"/>
      <c r="Z42" s="670"/>
      <c r="AA42" s="670"/>
      <c r="AB42" s="670"/>
      <c r="AC42" s="670"/>
      <c r="AD42" s="670"/>
      <c r="AE42" s="670"/>
      <c r="AF42" s="670"/>
      <c r="AG42" s="670"/>
      <c r="AH42" s="670"/>
      <c r="AI42" s="670"/>
      <c r="AJ42" s="670"/>
      <c r="AK42" s="670"/>
      <c r="AL42" s="670"/>
      <c r="AM42" s="670"/>
      <c r="AN42" s="670"/>
      <c r="AO42" s="670"/>
      <c r="AP42" s="670"/>
      <c r="AQ42" s="670"/>
      <c r="AR42" s="670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70"/>
      <c r="BF42" s="670"/>
      <c r="BG42" s="670"/>
      <c r="BH42" s="670"/>
      <c r="BI42" s="670"/>
      <c r="BJ42" s="670"/>
      <c r="BK42" s="670"/>
      <c r="BL42" s="670"/>
      <c r="BM42" s="670"/>
      <c r="BN42" s="670"/>
      <c r="BO42" s="670"/>
    </row>
    <row r="43" spans="1:67" s="708" customFormat="1" ht="21.95" customHeight="1">
      <c r="A43" s="1178" t="s">
        <v>270</v>
      </c>
      <c r="B43" s="1154">
        <v>14675000.060000001</v>
      </c>
      <c r="C43" s="1154"/>
      <c r="D43" s="1198">
        <v>0</v>
      </c>
      <c r="E43" s="1173">
        <v>0</v>
      </c>
      <c r="F43" s="1174">
        <v>0</v>
      </c>
      <c r="G43" s="1157">
        <v>0</v>
      </c>
      <c r="H43" s="700" t="s">
        <v>4</v>
      </c>
      <c r="I43" s="670"/>
      <c r="J43" s="670"/>
      <c r="K43" s="670"/>
      <c r="L43" s="670"/>
      <c r="M43" s="670"/>
      <c r="N43" s="670"/>
      <c r="O43" s="670"/>
      <c r="P43" s="670"/>
      <c r="Q43" s="670"/>
      <c r="R43" s="670"/>
      <c r="S43" s="670"/>
      <c r="T43" s="670"/>
      <c r="U43" s="670"/>
      <c r="V43" s="670"/>
      <c r="W43" s="670"/>
      <c r="X43" s="670"/>
      <c r="Y43" s="670"/>
      <c r="Z43" s="670"/>
      <c r="AA43" s="670"/>
      <c r="AB43" s="670"/>
      <c r="AC43" s="670"/>
      <c r="AD43" s="670"/>
      <c r="AE43" s="670"/>
      <c r="AF43" s="670"/>
      <c r="AG43" s="670"/>
      <c r="AH43" s="670"/>
      <c r="AI43" s="670"/>
      <c r="AJ43" s="670"/>
      <c r="AK43" s="670"/>
      <c r="AL43" s="670"/>
      <c r="AM43" s="670"/>
      <c r="AN43" s="670"/>
      <c r="AO43" s="670"/>
      <c r="AP43" s="670"/>
      <c r="AQ43" s="670"/>
      <c r="AR43" s="670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70"/>
      <c r="BF43" s="670"/>
      <c r="BG43" s="670"/>
      <c r="BH43" s="670"/>
      <c r="BI43" s="670"/>
      <c r="BJ43" s="670"/>
      <c r="BK43" s="670"/>
      <c r="BL43" s="670"/>
      <c r="BM43" s="670"/>
      <c r="BN43" s="670"/>
      <c r="BO43" s="670"/>
    </row>
    <row r="44" spans="1:67" s="708" customFormat="1" ht="21.95" customHeight="1">
      <c r="A44" s="1178" t="s">
        <v>271</v>
      </c>
      <c r="B44" s="1154">
        <v>20785347.119999997</v>
      </c>
      <c r="C44" s="1154"/>
      <c r="D44" s="1198">
        <v>0</v>
      </c>
      <c r="E44" s="1173">
        <v>0</v>
      </c>
      <c r="F44" s="1174">
        <v>0</v>
      </c>
      <c r="G44" s="1157">
        <v>0</v>
      </c>
      <c r="H44" s="700" t="s">
        <v>4</v>
      </c>
      <c r="I44" s="670"/>
      <c r="J44" s="670"/>
      <c r="K44" s="670"/>
      <c r="L44" s="670"/>
      <c r="M44" s="670"/>
      <c r="N44" s="670"/>
      <c r="O44" s="670"/>
      <c r="P44" s="670"/>
      <c r="Q44" s="670"/>
      <c r="R44" s="670"/>
      <c r="S44" s="670"/>
      <c r="T44" s="670"/>
      <c r="U44" s="670"/>
      <c r="V44" s="670"/>
      <c r="W44" s="670"/>
      <c r="X44" s="670"/>
      <c r="Y44" s="670"/>
      <c r="Z44" s="670"/>
      <c r="AA44" s="670"/>
      <c r="AB44" s="670"/>
      <c r="AC44" s="670"/>
      <c r="AD44" s="670"/>
      <c r="AE44" s="670"/>
      <c r="AF44" s="670"/>
      <c r="AG44" s="670"/>
      <c r="AH44" s="670"/>
      <c r="AI44" s="670"/>
      <c r="AJ44" s="670"/>
      <c r="AK44" s="670"/>
      <c r="AL44" s="670"/>
      <c r="AM44" s="670"/>
      <c r="AN44" s="670"/>
      <c r="AO44" s="670"/>
      <c r="AP44" s="670"/>
      <c r="AQ44" s="670"/>
      <c r="AR44" s="670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70"/>
      <c r="BF44" s="670"/>
      <c r="BG44" s="670"/>
      <c r="BH44" s="670"/>
      <c r="BI44" s="670"/>
      <c r="BJ44" s="670"/>
      <c r="BK44" s="670"/>
      <c r="BL44" s="670"/>
      <c r="BM44" s="670"/>
      <c r="BN44" s="670"/>
      <c r="BO44" s="670"/>
    </row>
    <row r="45" spans="1:67" s="708" customFormat="1" ht="21.95" customHeight="1">
      <c r="A45" s="1178" t="s">
        <v>272</v>
      </c>
      <c r="B45" s="1154">
        <v>884223.59000000008</v>
      </c>
      <c r="C45" s="1154"/>
      <c r="D45" s="1198">
        <v>0</v>
      </c>
      <c r="E45" s="1173">
        <v>0</v>
      </c>
      <c r="F45" s="1174">
        <v>0</v>
      </c>
      <c r="G45" s="1157">
        <v>0</v>
      </c>
      <c r="H45" s="700" t="s">
        <v>4</v>
      </c>
      <c r="I45" s="670"/>
      <c r="J45" s="670"/>
      <c r="K45" s="670"/>
      <c r="L45" s="670"/>
      <c r="M45" s="670"/>
      <c r="N45" s="670"/>
      <c r="O45" s="670"/>
      <c r="P45" s="670"/>
      <c r="Q45" s="670"/>
      <c r="R45" s="670"/>
      <c r="S45" s="670"/>
      <c r="T45" s="670"/>
      <c r="U45" s="670"/>
      <c r="V45" s="670"/>
      <c r="W45" s="670"/>
      <c r="X45" s="670"/>
      <c r="Y45" s="670"/>
      <c r="Z45" s="670"/>
      <c r="AA45" s="670"/>
      <c r="AB45" s="670"/>
      <c r="AC45" s="670"/>
      <c r="AD45" s="670"/>
      <c r="AE45" s="670"/>
      <c r="AF45" s="670"/>
      <c r="AG45" s="670"/>
      <c r="AH45" s="670"/>
      <c r="AI45" s="670"/>
      <c r="AJ45" s="670"/>
      <c r="AK45" s="670"/>
      <c r="AL45" s="670"/>
      <c r="AM45" s="670"/>
      <c r="AN45" s="670"/>
      <c r="AO45" s="670"/>
      <c r="AP45" s="670"/>
      <c r="AQ45" s="670"/>
      <c r="AR45" s="670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70"/>
      <c r="BF45" s="670"/>
      <c r="BG45" s="670"/>
      <c r="BH45" s="670"/>
      <c r="BI45" s="670"/>
      <c r="BJ45" s="670"/>
      <c r="BK45" s="670"/>
      <c r="BL45" s="670"/>
      <c r="BM45" s="670"/>
      <c r="BN45" s="670"/>
      <c r="BO45" s="670"/>
    </row>
    <row r="46" spans="1:67" s="708" customFormat="1" ht="21.95" customHeight="1">
      <c r="A46" s="1178" t="s">
        <v>273</v>
      </c>
      <c r="B46" s="1154">
        <v>11428307.23</v>
      </c>
      <c r="C46" s="1154"/>
      <c r="D46" s="1198">
        <v>0</v>
      </c>
      <c r="E46" s="1173">
        <v>0</v>
      </c>
      <c r="F46" s="1174">
        <v>0</v>
      </c>
      <c r="G46" s="1157">
        <v>0</v>
      </c>
      <c r="H46" s="700" t="s">
        <v>4</v>
      </c>
      <c r="I46" s="670"/>
      <c r="J46" s="670"/>
      <c r="K46" s="670"/>
      <c r="L46" s="670"/>
      <c r="M46" s="670"/>
      <c r="N46" s="670"/>
      <c r="O46" s="670"/>
      <c r="P46" s="670"/>
      <c r="Q46" s="670"/>
      <c r="R46" s="670"/>
      <c r="S46" s="670"/>
      <c r="T46" s="670"/>
      <c r="U46" s="670"/>
      <c r="V46" s="670"/>
      <c r="W46" s="670"/>
      <c r="X46" s="670"/>
      <c r="Y46" s="670"/>
      <c r="Z46" s="670"/>
      <c r="AA46" s="670"/>
      <c r="AB46" s="670"/>
      <c r="AC46" s="670"/>
      <c r="AD46" s="670"/>
      <c r="AE46" s="670"/>
      <c r="AF46" s="670"/>
      <c r="AG46" s="670"/>
      <c r="AH46" s="670"/>
      <c r="AI46" s="670"/>
      <c r="AJ46" s="670"/>
      <c r="AK46" s="670"/>
      <c r="AL46" s="670"/>
      <c r="AM46" s="670"/>
      <c r="AN46" s="670"/>
      <c r="AO46" s="670"/>
      <c r="AP46" s="670"/>
      <c r="AQ46" s="670"/>
      <c r="AR46" s="670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70"/>
      <c r="BF46" s="670"/>
      <c r="BG46" s="670"/>
      <c r="BH46" s="670"/>
      <c r="BI46" s="670"/>
      <c r="BJ46" s="670"/>
      <c r="BK46" s="670"/>
      <c r="BL46" s="670"/>
      <c r="BM46" s="670"/>
      <c r="BN46" s="670"/>
      <c r="BO46" s="670"/>
    </row>
    <row r="47" spans="1:67" s="708" customFormat="1" ht="21.95" customHeight="1">
      <c r="A47" s="1178" t="s">
        <v>274</v>
      </c>
      <c r="B47" s="1154">
        <v>1439187.1800000002</v>
      </c>
      <c r="C47" s="1154"/>
      <c r="D47" s="1198">
        <v>0</v>
      </c>
      <c r="E47" s="1173">
        <v>0</v>
      </c>
      <c r="F47" s="1174">
        <v>0</v>
      </c>
      <c r="G47" s="1157">
        <v>0</v>
      </c>
      <c r="H47" s="700" t="s">
        <v>4</v>
      </c>
      <c r="I47" s="670"/>
      <c r="J47" s="670"/>
      <c r="K47" s="670"/>
      <c r="L47" s="670"/>
      <c r="M47" s="670"/>
      <c r="N47" s="670"/>
      <c r="O47" s="670"/>
      <c r="P47" s="670"/>
      <c r="Q47" s="670"/>
      <c r="R47" s="670"/>
      <c r="S47" s="670"/>
      <c r="T47" s="670"/>
      <c r="U47" s="670"/>
      <c r="V47" s="670"/>
      <c r="W47" s="670"/>
      <c r="X47" s="670"/>
      <c r="Y47" s="670"/>
      <c r="Z47" s="670"/>
      <c r="AA47" s="670"/>
      <c r="AB47" s="670"/>
      <c r="AC47" s="670"/>
      <c r="AD47" s="670"/>
      <c r="AE47" s="670"/>
      <c r="AF47" s="670"/>
      <c r="AG47" s="670"/>
      <c r="AH47" s="670"/>
      <c r="AI47" s="670"/>
      <c r="AJ47" s="670"/>
      <c r="AK47" s="670"/>
      <c r="AL47" s="670"/>
      <c r="AM47" s="670"/>
      <c r="AN47" s="670"/>
      <c r="AO47" s="670"/>
      <c r="AP47" s="670"/>
      <c r="AQ47" s="670"/>
      <c r="AR47" s="670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70"/>
      <c r="BF47" s="670"/>
      <c r="BG47" s="670"/>
      <c r="BH47" s="670"/>
      <c r="BI47" s="670"/>
      <c r="BJ47" s="670"/>
      <c r="BK47" s="670"/>
      <c r="BL47" s="670"/>
      <c r="BM47" s="670"/>
      <c r="BN47" s="670"/>
      <c r="BO47" s="670"/>
    </row>
    <row r="48" spans="1:67" s="708" customFormat="1" ht="21.95" customHeight="1">
      <c r="A48" s="1178" t="s">
        <v>275</v>
      </c>
      <c r="B48" s="1154">
        <v>189995266.28999996</v>
      </c>
      <c r="C48" s="1154"/>
      <c r="D48" s="1198">
        <v>2193.1999999999998</v>
      </c>
      <c r="E48" s="1173">
        <v>851.7</v>
      </c>
      <c r="F48" s="1174">
        <v>2193.1999999999998</v>
      </c>
      <c r="G48" s="1157">
        <v>0</v>
      </c>
      <c r="H48" s="700" t="s">
        <v>4</v>
      </c>
      <c r="I48" s="670"/>
      <c r="J48" s="670"/>
      <c r="K48" s="670"/>
      <c r="L48" s="670"/>
      <c r="M48" s="670"/>
      <c r="N48" s="670"/>
      <c r="O48" s="670"/>
      <c r="P48" s="670"/>
      <c r="Q48" s="670"/>
      <c r="R48" s="670"/>
      <c r="S48" s="670"/>
      <c r="T48" s="670"/>
      <c r="U48" s="670"/>
      <c r="V48" s="670"/>
      <c r="W48" s="670"/>
      <c r="X48" s="670"/>
      <c r="Y48" s="670"/>
      <c r="Z48" s="670"/>
      <c r="AA48" s="670"/>
      <c r="AB48" s="670"/>
      <c r="AC48" s="670"/>
      <c r="AD48" s="670"/>
      <c r="AE48" s="670"/>
      <c r="AF48" s="670"/>
      <c r="AG48" s="670"/>
      <c r="AH48" s="670"/>
      <c r="AI48" s="670"/>
      <c r="AJ48" s="670"/>
      <c r="AK48" s="670"/>
      <c r="AL48" s="670"/>
      <c r="AM48" s="670"/>
      <c r="AN48" s="670"/>
      <c r="AO48" s="670"/>
      <c r="AP48" s="670"/>
      <c r="AQ48" s="670"/>
      <c r="AR48" s="670"/>
      <c r="AS48" s="670"/>
      <c r="AT48" s="670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70"/>
      <c r="BF48" s="670"/>
      <c r="BG48" s="670"/>
      <c r="BH48" s="670"/>
      <c r="BI48" s="670"/>
      <c r="BJ48" s="670"/>
      <c r="BK48" s="670"/>
      <c r="BL48" s="670"/>
      <c r="BM48" s="670"/>
      <c r="BN48" s="670"/>
      <c r="BO48" s="670"/>
    </row>
    <row r="49" spans="1:67" s="708" customFormat="1" ht="21.95" customHeight="1">
      <c r="A49" s="1178" t="s">
        <v>276</v>
      </c>
      <c r="B49" s="1154">
        <v>892570.1399999999</v>
      </c>
      <c r="C49" s="1154"/>
      <c r="D49" s="1198">
        <v>0</v>
      </c>
      <c r="E49" s="1173">
        <v>0</v>
      </c>
      <c r="F49" s="1174">
        <v>0</v>
      </c>
      <c r="G49" s="1157">
        <v>0</v>
      </c>
      <c r="H49" s="700" t="s">
        <v>4</v>
      </c>
      <c r="I49" s="670"/>
      <c r="J49" s="670"/>
      <c r="K49" s="670"/>
      <c r="L49" s="670"/>
      <c r="M49" s="670"/>
      <c r="N49" s="670"/>
      <c r="O49" s="670"/>
      <c r="P49" s="670"/>
      <c r="Q49" s="670"/>
      <c r="R49" s="670"/>
      <c r="S49" s="670"/>
      <c r="T49" s="670"/>
      <c r="U49" s="670"/>
      <c r="V49" s="670"/>
      <c r="W49" s="670"/>
      <c r="X49" s="670"/>
      <c r="Y49" s="670"/>
      <c r="Z49" s="670"/>
      <c r="AA49" s="670"/>
      <c r="AB49" s="670"/>
      <c r="AC49" s="670"/>
      <c r="AD49" s="670"/>
      <c r="AE49" s="670"/>
      <c r="AF49" s="670"/>
      <c r="AG49" s="670"/>
      <c r="AH49" s="670"/>
      <c r="AI49" s="670"/>
      <c r="AJ49" s="670"/>
      <c r="AK49" s="670"/>
      <c r="AL49" s="670"/>
      <c r="AM49" s="670"/>
      <c r="AN49" s="670"/>
      <c r="AO49" s="670"/>
      <c r="AP49" s="670"/>
      <c r="AQ49" s="670"/>
      <c r="AR49" s="670"/>
      <c r="AS49" s="670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70"/>
      <c r="BF49" s="670"/>
      <c r="BG49" s="670"/>
      <c r="BH49" s="670"/>
      <c r="BI49" s="670"/>
      <c r="BJ49" s="670"/>
      <c r="BK49" s="670"/>
      <c r="BL49" s="670"/>
      <c r="BM49" s="670"/>
      <c r="BN49" s="670"/>
      <c r="BO49" s="670"/>
    </row>
    <row r="50" spans="1:67" s="708" customFormat="1" ht="21.95" customHeight="1">
      <c r="A50" s="1178" t="s">
        <v>277</v>
      </c>
      <c r="B50" s="1154">
        <v>154471714.29000005</v>
      </c>
      <c r="C50" s="1154"/>
      <c r="D50" s="1198">
        <v>14706.6</v>
      </c>
      <c r="E50" s="1173">
        <v>10966</v>
      </c>
      <c r="F50" s="1174">
        <v>14706.6</v>
      </c>
      <c r="G50" s="1157">
        <v>0</v>
      </c>
      <c r="H50" s="700" t="s">
        <v>4</v>
      </c>
      <c r="I50" s="670"/>
      <c r="J50" s="670"/>
      <c r="K50" s="670"/>
      <c r="L50" s="670"/>
      <c r="M50" s="670"/>
      <c r="N50" s="670"/>
      <c r="O50" s="670"/>
      <c r="P50" s="670"/>
      <c r="Q50" s="670"/>
      <c r="R50" s="670"/>
      <c r="S50" s="670"/>
      <c r="T50" s="670"/>
      <c r="U50" s="670"/>
      <c r="V50" s="670"/>
      <c r="W50" s="670"/>
      <c r="X50" s="670"/>
      <c r="Y50" s="670"/>
      <c r="Z50" s="670"/>
      <c r="AA50" s="670"/>
      <c r="AB50" s="670"/>
      <c r="AC50" s="670"/>
      <c r="AD50" s="670"/>
      <c r="AE50" s="670"/>
      <c r="AF50" s="670"/>
      <c r="AG50" s="670"/>
      <c r="AH50" s="670"/>
      <c r="AI50" s="670"/>
      <c r="AJ50" s="670"/>
      <c r="AK50" s="670"/>
      <c r="AL50" s="670"/>
      <c r="AM50" s="670"/>
      <c r="AN50" s="670"/>
      <c r="AO50" s="670"/>
      <c r="AP50" s="670"/>
      <c r="AQ50" s="670"/>
      <c r="AR50" s="670"/>
      <c r="AS50" s="670"/>
      <c r="AT50" s="670"/>
      <c r="AU50" s="670"/>
      <c r="AV50" s="670"/>
      <c r="AW50" s="670"/>
      <c r="AX50" s="670"/>
      <c r="AY50" s="670"/>
      <c r="AZ50" s="670"/>
      <c r="BA50" s="670"/>
      <c r="BB50" s="670"/>
      <c r="BC50" s="670"/>
      <c r="BD50" s="670"/>
      <c r="BE50" s="670"/>
      <c r="BF50" s="670"/>
      <c r="BG50" s="670"/>
      <c r="BH50" s="670"/>
      <c r="BI50" s="670"/>
      <c r="BJ50" s="670"/>
      <c r="BK50" s="670"/>
      <c r="BL50" s="670"/>
      <c r="BM50" s="670"/>
      <c r="BN50" s="670"/>
      <c r="BO50" s="670"/>
    </row>
    <row r="51" spans="1:67" s="708" customFormat="1" ht="21.95" customHeight="1">
      <c r="A51" s="1178" t="s">
        <v>278</v>
      </c>
      <c r="B51" s="1154">
        <v>234211.98</v>
      </c>
      <c r="C51" s="1154"/>
      <c r="D51" s="1198">
        <v>0</v>
      </c>
      <c r="E51" s="1173">
        <v>0</v>
      </c>
      <c r="F51" s="1174">
        <v>0</v>
      </c>
      <c r="G51" s="1157">
        <v>0</v>
      </c>
      <c r="H51" s="700" t="s">
        <v>4</v>
      </c>
      <c r="I51" s="670"/>
      <c r="J51" s="670"/>
      <c r="K51" s="670"/>
      <c r="L51" s="670"/>
      <c r="M51" s="670"/>
      <c r="N51" s="670"/>
      <c r="O51" s="670"/>
      <c r="P51" s="670"/>
      <c r="Q51" s="670"/>
      <c r="R51" s="670"/>
      <c r="S51" s="670"/>
      <c r="T51" s="670"/>
      <c r="U51" s="670"/>
      <c r="V51" s="670"/>
      <c r="W51" s="670"/>
      <c r="X51" s="670"/>
      <c r="Y51" s="670"/>
      <c r="Z51" s="670"/>
      <c r="AA51" s="670"/>
      <c r="AB51" s="670"/>
      <c r="AC51" s="670"/>
      <c r="AD51" s="670"/>
      <c r="AE51" s="670"/>
      <c r="AF51" s="670"/>
      <c r="AG51" s="670"/>
      <c r="AH51" s="670"/>
      <c r="AI51" s="670"/>
      <c r="AJ51" s="670"/>
      <c r="AK51" s="670"/>
      <c r="AL51" s="670"/>
      <c r="AM51" s="670"/>
      <c r="AN51" s="670"/>
      <c r="AO51" s="670"/>
      <c r="AP51" s="670"/>
      <c r="AQ51" s="670"/>
      <c r="AR51" s="670"/>
      <c r="AS51" s="670"/>
      <c r="AT51" s="670"/>
      <c r="AU51" s="670"/>
      <c r="AV51" s="670"/>
      <c r="AW51" s="670"/>
      <c r="AX51" s="670"/>
      <c r="AY51" s="670"/>
      <c r="AZ51" s="670"/>
      <c r="BA51" s="670"/>
      <c r="BB51" s="670"/>
      <c r="BC51" s="670"/>
      <c r="BD51" s="670"/>
      <c r="BE51" s="670"/>
      <c r="BF51" s="670"/>
      <c r="BG51" s="670"/>
      <c r="BH51" s="670"/>
      <c r="BI51" s="670"/>
      <c r="BJ51" s="670"/>
      <c r="BK51" s="670"/>
      <c r="BL51" s="670"/>
      <c r="BM51" s="670"/>
      <c r="BN51" s="670"/>
      <c r="BO51" s="670"/>
    </row>
    <row r="52" spans="1:67" s="708" customFormat="1" ht="21.95" customHeight="1">
      <c r="A52" s="1178" t="s">
        <v>279</v>
      </c>
      <c r="B52" s="1154">
        <v>17551686.740000006</v>
      </c>
      <c r="C52" s="1154"/>
      <c r="D52" s="1198">
        <v>75.599999999999994</v>
      </c>
      <c r="E52" s="1173">
        <v>0</v>
      </c>
      <c r="F52" s="1174">
        <v>75.599999999999994</v>
      </c>
      <c r="G52" s="1157">
        <v>0</v>
      </c>
      <c r="H52" s="700" t="s">
        <v>4</v>
      </c>
      <c r="I52" s="670"/>
      <c r="J52" s="670"/>
      <c r="K52" s="670"/>
      <c r="L52" s="670"/>
      <c r="M52" s="670"/>
      <c r="N52" s="670"/>
      <c r="O52" s="670"/>
      <c r="P52" s="670"/>
      <c r="Q52" s="670"/>
      <c r="R52" s="670"/>
      <c r="S52" s="670"/>
      <c r="T52" s="670"/>
      <c r="U52" s="670"/>
      <c r="V52" s="670"/>
      <c r="W52" s="670"/>
      <c r="X52" s="670"/>
      <c r="Y52" s="670"/>
      <c r="Z52" s="670"/>
      <c r="AA52" s="670"/>
      <c r="AB52" s="670"/>
      <c r="AC52" s="670"/>
      <c r="AD52" s="670"/>
      <c r="AE52" s="670"/>
      <c r="AF52" s="670"/>
      <c r="AG52" s="670"/>
      <c r="AH52" s="670"/>
      <c r="AI52" s="670"/>
      <c r="AJ52" s="670"/>
      <c r="AK52" s="670"/>
      <c r="AL52" s="670"/>
      <c r="AM52" s="670"/>
      <c r="AN52" s="670"/>
      <c r="AO52" s="670"/>
      <c r="AP52" s="670"/>
      <c r="AQ52" s="670"/>
      <c r="AR52" s="670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70"/>
      <c r="BF52" s="670"/>
      <c r="BG52" s="670"/>
      <c r="BH52" s="670"/>
      <c r="BI52" s="670"/>
      <c r="BJ52" s="670"/>
      <c r="BK52" s="670"/>
      <c r="BL52" s="670"/>
      <c r="BM52" s="670"/>
      <c r="BN52" s="670"/>
      <c r="BO52" s="670"/>
    </row>
    <row r="53" spans="1:67" s="708" customFormat="1" ht="21.95" customHeight="1">
      <c r="A53" s="1178" t="s">
        <v>280</v>
      </c>
      <c r="B53" s="1154">
        <v>727670358.69999969</v>
      </c>
      <c r="C53" s="1154"/>
      <c r="D53" s="1198">
        <v>0</v>
      </c>
      <c r="E53" s="1173">
        <v>0</v>
      </c>
      <c r="F53" s="1174">
        <v>0</v>
      </c>
      <c r="G53" s="1157">
        <v>0</v>
      </c>
      <c r="H53" s="700" t="s">
        <v>4</v>
      </c>
      <c r="I53" s="670"/>
      <c r="J53" s="670"/>
      <c r="K53" s="670"/>
      <c r="L53" s="670"/>
      <c r="M53" s="670"/>
      <c r="N53" s="670"/>
      <c r="O53" s="670"/>
      <c r="P53" s="670"/>
      <c r="Q53" s="670"/>
      <c r="R53" s="670"/>
      <c r="S53" s="670"/>
      <c r="T53" s="670"/>
      <c r="U53" s="670"/>
      <c r="V53" s="670"/>
      <c r="W53" s="670"/>
      <c r="X53" s="670"/>
      <c r="Y53" s="670"/>
      <c r="Z53" s="670"/>
      <c r="AA53" s="670"/>
      <c r="AB53" s="670"/>
      <c r="AC53" s="670"/>
      <c r="AD53" s="670"/>
      <c r="AE53" s="670"/>
      <c r="AF53" s="670"/>
      <c r="AG53" s="670"/>
      <c r="AH53" s="670"/>
      <c r="AI53" s="670"/>
      <c r="AJ53" s="670"/>
      <c r="AK53" s="670"/>
      <c r="AL53" s="670"/>
      <c r="AM53" s="670"/>
      <c r="AN53" s="670"/>
      <c r="AO53" s="670"/>
      <c r="AP53" s="670"/>
      <c r="AQ53" s="670"/>
      <c r="AR53" s="670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70"/>
      <c r="BF53" s="670"/>
      <c r="BG53" s="670"/>
      <c r="BH53" s="670"/>
      <c r="BI53" s="670"/>
      <c r="BJ53" s="670"/>
      <c r="BK53" s="670"/>
      <c r="BL53" s="670"/>
      <c r="BM53" s="670"/>
      <c r="BN53" s="670"/>
      <c r="BO53" s="670"/>
    </row>
    <row r="54" spans="1:67" s="708" customFormat="1" ht="21.95" customHeight="1">
      <c r="A54" s="1178" t="s">
        <v>662</v>
      </c>
      <c r="B54" s="1154">
        <v>12949258.34</v>
      </c>
      <c r="C54" s="1154"/>
      <c r="D54" s="1198">
        <v>0</v>
      </c>
      <c r="E54" s="1173">
        <v>0</v>
      </c>
      <c r="F54" s="1174">
        <v>0</v>
      </c>
      <c r="G54" s="1157">
        <v>0</v>
      </c>
      <c r="H54" s="700" t="s">
        <v>4</v>
      </c>
      <c r="I54" s="670"/>
      <c r="J54" s="670"/>
      <c r="K54" s="670"/>
      <c r="L54" s="670"/>
      <c r="M54" s="670"/>
      <c r="N54" s="670"/>
      <c r="O54" s="670"/>
      <c r="P54" s="670"/>
      <c r="Q54" s="670"/>
      <c r="R54" s="670"/>
      <c r="S54" s="670"/>
      <c r="T54" s="670"/>
      <c r="U54" s="670"/>
      <c r="V54" s="670"/>
      <c r="W54" s="670"/>
      <c r="X54" s="670"/>
      <c r="Y54" s="670"/>
      <c r="Z54" s="670"/>
      <c r="AA54" s="670"/>
      <c r="AB54" s="670"/>
      <c r="AC54" s="670"/>
      <c r="AD54" s="670"/>
      <c r="AE54" s="670"/>
      <c r="AF54" s="670"/>
      <c r="AG54" s="670"/>
      <c r="AH54" s="670"/>
      <c r="AI54" s="670"/>
      <c r="AJ54" s="670"/>
      <c r="AK54" s="670"/>
      <c r="AL54" s="670"/>
      <c r="AM54" s="670"/>
      <c r="AN54" s="670"/>
      <c r="AO54" s="670"/>
      <c r="AP54" s="670"/>
      <c r="AQ54" s="670"/>
      <c r="AR54" s="670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70"/>
      <c r="BF54" s="670"/>
      <c r="BG54" s="670"/>
      <c r="BH54" s="670"/>
      <c r="BI54" s="670"/>
      <c r="BJ54" s="670"/>
      <c r="BK54" s="670"/>
      <c r="BL54" s="670"/>
      <c r="BM54" s="670"/>
      <c r="BN54" s="670"/>
      <c r="BO54" s="670"/>
    </row>
    <row r="55" spans="1:67" s="708" customFormat="1" ht="21.95" customHeight="1">
      <c r="A55" s="1178" t="s">
        <v>282</v>
      </c>
      <c r="B55" s="1154">
        <v>1673605.1999999993</v>
      </c>
      <c r="C55" s="1154"/>
      <c r="D55" s="1198">
        <v>0</v>
      </c>
      <c r="E55" s="1173">
        <v>0</v>
      </c>
      <c r="F55" s="1174">
        <v>0</v>
      </c>
      <c r="G55" s="1157">
        <v>0</v>
      </c>
      <c r="H55" s="700" t="s">
        <v>4</v>
      </c>
      <c r="I55" s="670"/>
      <c r="J55" s="670"/>
      <c r="K55" s="670"/>
      <c r="L55" s="670"/>
      <c r="M55" s="670"/>
      <c r="N55" s="670"/>
      <c r="O55" s="670"/>
      <c r="P55" s="670"/>
      <c r="Q55" s="670"/>
      <c r="R55" s="670"/>
      <c r="S55" s="670"/>
      <c r="T55" s="670"/>
      <c r="U55" s="670"/>
      <c r="V55" s="670"/>
      <c r="W55" s="670"/>
      <c r="X55" s="670"/>
      <c r="Y55" s="670"/>
      <c r="Z55" s="670"/>
      <c r="AA55" s="670"/>
      <c r="AB55" s="670"/>
      <c r="AC55" s="670"/>
      <c r="AD55" s="670"/>
      <c r="AE55" s="670"/>
      <c r="AF55" s="670"/>
      <c r="AG55" s="670"/>
      <c r="AH55" s="670"/>
      <c r="AI55" s="670"/>
      <c r="AJ55" s="670"/>
      <c r="AK55" s="670"/>
      <c r="AL55" s="670"/>
      <c r="AM55" s="670"/>
      <c r="AN55" s="670"/>
      <c r="AO55" s="670"/>
      <c r="AP55" s="670"/>
      <c r="AQ55" s="670"/>
      <c r="AR55" s="670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70"/>
      <c r="BF55" s="670"/>
      <c r="BG55" s="670"/>
      <c r="BH55" s="670"/>
      <c r="BI55" s="670"/>
      <c r="BJ55" s="670"/>
      <c r="BK55" s="670"/>
      <c r="BL55" s="670"/>
      <c r="BM55" s="670"/>
      <c r="BN55" s="670"/>
      <c r="BO55" s="670"/>
    </row>
    <row r="56" spans="1:67" s="708" customFormat="1" ht="21.75" customHeight="1">
      <c r="A56" s="709" t="s">
        <v>283</v>
      </c>
      <c r="B56" s="1154">
        <v>75761306.879999995</v>
      </c>
      <c r="C56" s="1154"/>
      <c r="D56" s="1198">
        <v>41754.75</v>
      </c>
      <c r="E56" s="1173">
        <v>6240</v>
      </c>
      <c r="F56" s="1174">
        <v>40219.75</v>
      </c>
      <c r="G56" s="1157">
        <v>1535</v>
      </c>
      <c r="H56" s="700" t="s">
        <v>4</v>
      </c>
      <c r="I56" s="670"/>
      <c r="J56" s="670"/>
      <c r="K56" s="670"/>
      <c r="L56" s="670"/>
      <c r="M56" s="670"/>
      <c r="N56" s="670"/>
      <c r="O56" s="670"/>
      <c r="P56" s="670"/>
      <c r="Q56" s="670"/>
      <c r="R56" s="670"/>
      <c r="S56" s="670"/>
      <c r="T56" s="670"/>
      <c r="U56" s="670"/>
      <c r="V56" s="670"/>
      <c r="W56" s="670"/>
      <c r="X56" s="670"/>
      <c r="Y56" s="670"/>
      <c r="Z56" s="670"/>
      <c r="AA56" s="670"/>
      <c r="AB56" s="670"/>
      <c r="AC56" s="670"/>
      <c r="AD56" s="670"/>
      <c r="AE56" s="670"/>
      <c r="AF56" s="670"/>
      <c r="AG56" s="670"/>
      <c r="AH56" s="670"/>
      <c r="AI56" s="670"/>
      <c r="AJ56" s="670"/>
      <c r="AK56" s="670"/>
      <c r="AL56" s="670"/>
      <c r="AM56" s="670"/>
      <c r="AN56" s="670"/>
      <c r="AO56" s="670"/>
      <c r="AP56" s="670"/>
      <c r="AQ56" s="670"/>
      <c r="AR56" s="670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70"/>
      <c r="BF56" s="670"/>
      <c r="BG56" s="670"/>
      <c r="BH56" s="670"/>
      <c r="BI56" s="670"/>
      <c r="BJ56" s="670"/>
      <c r="BK56" s="670"/>
      <c r="BL56" s="670"/>
      <c r="BM56" s="670"/>
      <c r="BN56" s="670"/>
      <c r="BO56" s="670"/>
    </row>
    <row r="57" spans="1:67" s="708" customFormat="1" ht="21.75" customHeight="1">
      <c r="A57" s="1178" t="s">
        <v>284</v>
      </c>
      <c r="B57" s="1154">
        <v>23412767.019999996</v>
      </c>
      <c r="C57" s="1154"/>
      <c r="D57" s="1198">
        <v>0</v>
      </c>
      <c r="E57" s="1173">
        <v>0</v>
      </c>
      <c r="F57" s="1174">
        <v>0</v>
      </c>
      <c r="G57" s="1157">
        <v>0</v>
      </c>
      <c r="H57" s="700" t="s">
        <v>4</v>
      </c>
      <c r="I57" s="670"/>
      <c r="J57" s="670"/>
      <c r="K57" s="670"/>
      <c r="L57" s="670"/>
      <c r="M57" s="670"/>
      <c r="N57" s="670"/>
      <c r="O57" s="670"/>
      <c r="P57" s="670"/>
      <c r="Q57" s="670"/>
      <c r="R57" s="670"/>
      <c r="S57" s="670"/>
      <c r="T57" s="670"/>
      <c r="U57" s="670"/>
      <c r="V57" s="670"/>
      <c r="W57" s="670"/>
      <c r="X57" s="670"/>
      <c r="Y57" s="670"/>
      <c r="Z57" s="670"/>
      <c r="AA57" s="670"/>
      <c r="AB57" s="670"/>
      <c r="AC57" s="670"/>
      <c r="AD57" s="670"/>
      <c r="AE57" s="670"/>
      <c r="AF57" s="670"/>
      <c r="AG57" s="670"/>
      <c r="AH57" s="670"/>
      <c r="AI57" s="670"/>
      <c r="AJ57" s="670"/>
      <c r="AK57" s="670"/>
      <c r="AL57" s="670"/>
      <c r="AM57" s="670"/>
      <c r="AN57" s="670"/>
      <c r="AO57" s="670"/>
      <c r="AP57" s="670"/>
      <c r="AQ57" s="670"/>
      <c r="AR57" s="670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70"/>
      <c r="BF57" s="670"/>
      <c r="BG57" s="670"/>
      <c r="BH57" s="670"/>
      <c r="BI57" s="670"/>
      <c r="BJ57" s="670"/>
      <c r="BK57" s="670"/>
      <c r="BL57" s="670"/>
      <c r="BM57" s="670"/>
      <c r="BN57" s="670"/>
      <c r="BO57" s="670"/>
    </row>
    <row r="58" spans="1:67" s="708" customFormat="1" ht="21.75" customHeight="1">
      <c r="A58" s="1178" t="s">
        <v>285</v>
      </c>
      <c r="B58" s="1154">
        <v>2372814.4899999993</v>
      </c>
      <c r="C58" s="1154"/>
      <c r="D58" s="1198">
        <v>0</v>
      </c>
      <c r="E58" s="1173">
        <v>0</v>
      </c>
      <c r="F58" s="1174">
        <v>0</v>
      </c>
      <c r="G58" s="1157">
        <v>0</v>
      </c>
      <c r="H58" s="700" t="s">
        <v>4</v>
      </c>
      <c r="I58" s="670"/>
      <c r="J58" s="670"/>
      <c r="K58" s="670"/>
      <c r="L58" s="670"/>
      <c r="M58" s="670"/>
      <c r="N58" s="670"/>
      <c r="O58" s="670"/>
      <c r="P58" s="670"/>
      <c r="Q58" s="670"/>
      <c r="R58" s="670"/>
      <c r="S58" s="670"/>
      <c r="T58" s="670"/>
      <c r="U58" s="670"/>
      <c r="V58" s="670"/>
      <c r="W58" s="670"/>
      <c r="X58" s="670"/>
      <c r="Y58" s="670"/>
      <c r="Z58" s="670"/>
      <c r="AA58" s="670"/>
      <c r="AB58" s="670"/>
      <c r="AC58" s="670"/>
      <c r="AD58" s="670"/>
      <c r="AE58" s="670"/>
      <c r="AF58" s="670"/>
      <c r="AG58" s="670"/>
      <c r="AH58" s="670"/>
      <c r="AI58" s="670"/>
      <c r="AJ58" s="670"/>
      <c r="AK58" s="670"/>
      <c r="AL58" s="670"/>
      <c r="AM58" s="670"/>
      <c r="AN58" s="670"/>
      <c r="AO58" s="670"/>
      <c r="AP58" s="670"/>
      <c r="AQ58" s="670"/>
      <c r="AR58" s="670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70"/>
      <c r="BF58" s="670"/>
      <c r="BG58" s="670"/>
      <c r="BH58" s="670"/>
      <c r="BI58" s="670"/>
      <c r="BJ58" s="670"/>
      <c r="BK58" s="670"/>
      <c r="BL58" s="670"/>
      <c r="BM58" s="670"/>
      <c r="BN58" s="670"/>
      <c r="BO58" s="670"/>
    </row>
    <row r="59" spans="1:67" s="708" customFormat="1" ht="21.75" customHeight="1">
      <c r="A59" s="1179" t="s">
        <v>286</v>
      </c>
      <c r="B59" s="1154">
        <v>343774.32000000012</v>
      </c>
      <c r="C59" s="1154"/>
      <c r="D59" s="1198">
        <v>0</v>
      </c>
      <c r="E59" s="1173">
        <v>0</v>
      </c>
      <c r="F59" s="1174">
        <v>0</v>
      </c>
      <c r="G59" s="1157">
        <v>0</v>
      </c>
      <c r="H59" s="700" t="s">
        <v>4</v>
      </c>
      <c r="I59" s="670"/>
      <c r="J59" s="670"/>
      <c r="K59" s="670"/>
      <c r="L59" s="670"/>
      <c r="M59" s="670"/>
      <c r="N59" s="670"/>
      <c r="O59" s="670"/>
      <c r="P59" s="670"/>
      <c r="Q59" s="670"/>
      <c r="R59" s="670"/>
      <c r="S59" s="670"/>
      <c r="T59" s="670"/>
      <c r="U59" s="670"/>
      <c r="V59" s="670"/>
      <c r="W59" s="670"/>
      <c r="X59" s="670"/>
      <c r="Y59" s="670"/>
      <c r="Z59" s="670"/>
      <c r="AA59" s="670"/>
      <c r="AB59" s="670"/>
      <c r="AC59" s="670"/>
      <c r="AD59" s="670"/>
      <c r="AE59" s="670"/>
      <c r="AF59" s="670"/>
      <c r="AG59" s="670"/>
      <c r="AH59" s="670"/>
      <c r="AI59" s="670"/>
      <c r="AJ59" s="670"/>
      <c r="AK59" s="670"/>
      <c r="AL59" s="670"/>
      <c r="AM59" s="670"/>
      <c r="AN59" s="670"/>
      <c r="AO59" s="670"/>
      <c r="AP59" s="670"/>
      <c r="AQ59" s="670"/>
      <c r="AR59" s="670"/>
      <c r="AS59" s="670"/>
      <c r="AT59" s="670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70"/>
      <c r="BF59" s="670"/>
      <c r="BG59" s="670"/>
      <c r="BH59" s="670"/>
      <c r="BI59" s="670"/>
      <c r="BJ59" s="670"/>
      <c r="BK59" s="670"/>
      <c r="BL59" s="670"/>
      <c r="BM59" s="670"/>
      <c r="BN59" s="670"/>
      <c r="BO59" s="670"/>
    </row>
    <row r="60" spans="1:67" s="708" customFormat="1" ht="21.75" customHeight="1">
      <c r="A60" s="1178" t="s">
        <v>287</v>
      </c>
      <c r="B60" s="1154">
        <v>1552037.98</v>
      </c>
      <c r="C60" s="1154"/>
      <c r="D60" s="1198">
        <v>0</v>
      </c>
      <c r="E60" s="1173">
        <v>0</v>
      </c>
      <c r="F60" s="1174">
        <v>0</v>
      </c>
      <c r="G60" s="1157">
        <v>0</v>
      </c>
      <c r="H60" s="700" t="s">
        <v>4</v>
      </c>
      <c r="I60" s="670"/>
      <c r="J60" s="670"/>
      <c r="K60" s="670"/>
      <c r="L60" s="670"/>
      <c r="M60" s="670"/>
      <c r="N60" s="670"/>
      <c r="O60" s="670"/>
      <c r="P60" s="670"/>
      <c r="Q60" s="670"/>
      <c r="R60" s="670"/>
      <c r="S60" s="670"/>
      <c r="T60" s="670"/>
      <c r="U60" s="670"/>
      <c r="V60" s="670"/>
      <c r="W60" s="670"/>
      <c r="X60" s="670"/>
      <c r="Y60" s="670"/>
      <c r="Z60" s="670"/>
      <c r="AA60" s="670"/>
      <c r="AB60" s="670"/>
      <c r="AC60" s="670"/>
      <c r="AD60" s="670"/>
      <c r="AE60" s="670"/>
      <c r="AF60" s="670"/>
      <c r="AG60" s="670"/>
      <c r="AH60" s="670"/>
      <c r="AI60" s="670"/>
      <c r="AJ60" s="670"/>
      <c r="AK60" s="670"/>
      <c r="AL60" s="670"/>
      <c r="AM60" s="670"/>
      <c r="AN60" s="670"/>
      <c r="AO60" s="670"/>
      <c r="AP60" s="670"/>
      <c r="AQ60" s="670"/>
      <c r="AR60" s="670"/>
      <c r="AS60" s="670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70"/>
      <c r="BF60" s="670"/>
      <c r="BG60" s="670"/>
      <c r="BH60" s="670"/>
      <c r="BI60" s="670"/>
      <c r="BJ60" s="670"/>
      <c r="BK60" s="670"/>
      <c r="BL60" s="670"/>
      <c r="BM60" s="670"/>
      <c r="BN60" s="670"/>
      <c r="BO60" s="670"/>
    </row>
    <row r="61" spans="1:67" s="708" customFormat="1" ht="21.75" customHeight="1">
      <c r="A61" s="1178" t="s">
        <v>288</v>
      </c>
      <c r="B61" s="1154">
        <v>2483178.6900000009</v>
      </c>
      <c r="C61" s="1154"/>
      <c r="D61" s="1198">
        <v>0</v>
      </c>
      <c r="E61" s="1173">
        <v>0</v>
      </c>
      <c r="F61" s="1174">
        <v>0</v>
      </c>
      <c r="G61" s="1157">
        <v>0</v>
      </c>
      <c r="H61" s="700"/>
      <c r="I61" s="670"/>
      <c r="J61" s="670"/>
      <c r="K61" s="670"/>
      <c r="L61" s="670"/>
      <c r="M61" s="670"/>
      <c r="N61" s="670"/>
      <c r="O61" s="670"/>
      <c r="P61" s="670"/>
      <c r="Q61" s="670"/>
      <c r="R61" s="670"/>
      <c r="S61" s="670"/>
      <c r="T61" s="670"/>
      <c r="U61" s="670"/>
      <c r="V61" s="670"/>
      <c r="W61" s="670"/>
      <c r="X61" s="670"/>
      <c r="Y61" s="670"/>
      <c r="Z61" s="670"/>
      <c r="AA61" s="670"/>
      <c r="AB61" s="670"/>
      <c r="AC61" s="670"/>
      <c r="AD61" s="670"/>
      <c r="AE61" s="670"/>
      <c r="AF61" s="670"/>
      <c r="AG61" s="670"/>
      <c r="AH61" s="670"/>
      <c r="AI61" s="670"/>
      <c r="AJ61" s="670"/>
      <c r="AK61" s="670"/>
      <c r="AL61" s="670"/>
      <c r="AM61" s="670"/>
      <c r="AN61" s="670"/>
      <c r="AO61" s="670"/>
      <c r="AP61" s="670"/>
      <c r="AQ61" s="670"/>
      <c r="AR61" s="670"/>
      <c r="AS61" s="670"/>
      <c r="AT61" s="670"/>
      <c r="AU61" s="670"/>
      <c r="AV61" s="670"/>
      <c r="AW61" s="670"/>
      <c r="AX61" s="670"/>
      <c r="AY61" s="670"/>
      <c r="AZ61" s="670"/>
      <c r="BA61" s="670"/>
      <c r="BB61" s="670"/>
      <c r="BC61" s="670"/>
      <c r="BD61" s="670"/>
      <c r="BE61" s="670"/>
      <c r="BF61" s="670"/>
      <c r="BG61" s="670"/>
      <c r="BH61" s="670"/>
      <c r="BI61" s="670"/>
      <c r="BJ61" s="670"/>
      <c r="BK61" s="670"/>
      <c r="BL61" s="670"/>
      <c r="BM61" s="670"/>
      <c r="BN61" s="670"/>
      <c r="BO61" s="670"/>
    </row>
    <row r="62" spans="1:67" s="708" customFormat="1" ht="21.75" customHeight="1">
      <c r="A62" s="1178" t="s">
        <v>289</v>
      </c>
      <c r="B62" s="1154">
        <v>508596.89999999997</v>
      </c>
      <c r="C62" s="1154"/>
      <c r="D62" s="1198">
        <v>0</v>
      </c>
      <c r="E62" s="1173">
        <v>0</v>
      </c>
      <c r="F62" s="1174">
        <v>0</v>
      </c>
      <c r="G62" s="1157">
        <v>0</v>
      </c>
      <c r="H62" s="700" t="s">
        <v>4</v>
      </c>
      <c r="I62" s="670"/>
      <c r="J62" s="670"/>
      <c r="K62" s="670"/>
      <c r="L62" s="670"/>
      <c r="M62" s="670"/>
      <c r="N62" s="670"/>
      <c r="O62" s="670"/>
      <c r="P62" s="670"/>
      <c r="Q62" s="670"/>
      <c r="R62" s="670"/>
      <c r="S62" s="670"/>
      <c r="T62" s="670"/>
      <c r="U62" s="670"/>
      <c r="V62" s="670"/>
      <c r="W62" s="670"/>
      <c r="X62" s="670"/>
      <c r="Y62" s="670"/>
      <c r="Z62" s="670"/>
      <c r="AA62" s="670"/>
      <c r="AB62" s="670"/>
      <c r="AC62" s="670"/>
      <c r="AD62" s="670"/>
      <c r="AE62" s="670"/>
      <c r="AF62" s="670"/>
      <c r="AG62" s="670"/>
      <c r="AH62" s="670"/>
      <c r="AI62" s="670"/>
      <c r="AJ62" s="670"/>
      <c r="AK62" s="670"/>
      <c r="AL62" s="670"/>
      <c r="AM62" s="670"/>
      <c r="AN62" s="670"/>
      <c r="AO62" s="670"/>
      <c r="AP62" s="670"/>
      <c r="AQ62" s="670"/>
      <c r="AR62" s="670"/>
      <c r="AS62" s="670"/>
      <c r="AT62" s="670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70"/>
      <c r="BF62" s="670"/>
      <c r="BG62" s="670"/>
      <c r="BH62" s="670"/>
      <c r="BI62" s="670"/>
      <c r="BJ62" s="670"/>
      <c r="BK62" s="670"/>
      <c r="BL62" s="670"/>
      <c r="BM62" s="670"/>
      <c r="BN62" s="670"/>
      <c r="BO62" s="670"/>
    </row>
    <row r="63" spans="1:67" s="708" customFormat="1" ht="21.75" customHeight="1">
      <c r="A63" s="1178" t="s">
        <v>663</v>
      </c>
      <c r="B63" s="1154">
        <v>3149497.5199999986</v>
      </c>
      <c r="C63" s="1154"/>
      <c r="D63" s="1198">
        <v>0</v>
      </c>
      <c r="E63" s="1173">
        <v>0</v>
      </c>
      <c r="F63" s="1174">
        <v>0</v>
      </c>
      <c r="G63" s="1157">
        <v>0</v>
      </c>
      <c r="H63" s="700" t="s">
        <v>4</v>
      </c>
      <c r="I63" s="670"/>
      <c r="J63" s="670"/>
      <c r="K63" s="670"/>
      <c r="L63" s="670"/>
      <c r="M63" s="670"/>
      <c r="N63" s="670"/>
      <c r="O63" s="670"/>
      <c r="P63" s="670"/>
      <c r="Q63" s="670"/>
      <c r="R63" s="670"/>
      <c r="S63" s="670"/>
      <c r="T63" s="670"/>
      <c r="U63" s="670"/>
      <c r="V63" s="670"/>
      <c r="W63" s="670"/>
      <c r="X63" s="670"/>
      <c r="Y63" s="670"/>
      <c r="Z63" s="670"/>
      <c r="AA63" s="670"/>
      <c r="AB63" s="670"/>
      <c r="AC63" s="670"/>
      <c r="AD63" s="670"/>
      <c r="AE63" s="670"/>
      <c r="AF63" s="670"/>
      <c r="AG63" s="670"/>
      <c r="AH63" s="670"/>
      <c r="AI63" s="670"/>
      <c r="AJ63" s="670"/>
      <c r="AK63" s="670"/>
      <c r="AL63" s="670"/>
      <c r="AM63" s="670"/>
      <c r="AN63" s="670"/>
      <c r="AO63" s="670"/>
      <c r="AP63" s="670"/>
      <c r="AQ63" s="670"/>
      <c r="AR63" s="670"/>
      <c r="AS63" s="670"/>
      <c r="AT63" s="670"/>
      <c r="AU63" s="670"/>
      <c r="AV63" s="670"/>
      <c r="AW63" s="670"/>
      <c r="AX63" s="670"/>
      <c r="AY63" s="670"/>
      <c r="AZ63" s="670"/>
      <c r="BA63" s="670"/>
      <c r="BB63" s="670"/>
      <c r="BC63" s="670"/>
      <c r="BD63" s="670"/>
      <c r="BE63" s="670"/>
      <c r="BF63" s="670"/>
      <c r="BG63" s="670"/>
      <c r="BH63" s="670"/>
      <c r="BI63" s="670"/>
      <c r="BJ63" s="670"/>
      <c r="BK63" s="670"/>
      <c r="BL63" s="670"/>
      <c r="BM63" s="670"/>
      <c r="BN63" s="670"/>
      <c r="BO63" s="670"/>
    </row>
    <row r="64" spans="1:67" s="708" customFormat="1" ht="21.75" customHeight="1">
      <c r="A64" s="1178" t="s">
        <v>291</v>
      </c>
      <c r="B64" s="1154">
        <v>947315.19999999995</v>
      </c>
      <c r="C64" s="1154"/>
      <c r="D64" s="1198">
        <v>0</v>
      </c>
      <c r="E64" s="1173">
        <v>0</v>
      </c>
      <c r="F64" s="1174">
        <v>0</v>
      </c>
      <c r="G64" s="1157">
        <v>0</v>
      </c>
      <c r="H64" s="700" t="s">
        <v>4</v>
      </c>
      <c r="I64" s="670"/>
      <c r="J64" s="670"/>
      <c r="K64" s="670"/>
      <c r="L64" s="670"/>
      <c r="M64" s="670"/>
      <c r="N64" s="670"/>
      <c r="O64" s="670"/>
      <c r="P64" s="670"/>
      <c r="Q64" s="670"/>
      <c r="R64" s="670"/>
      <c r="S64" s="670"/>
      <c r="T64" s="670"/>
      <c r="U64" s="670"/>
      <c r="V64" s="670"/>
      <c r="W64" s="670"/>
      <c r="X64" s="670"/>
      <c r="Y64" s="670"/>
      <c r="Z64" s="670"/>
      <c r="AA64" s="670"/>
      <c r="AB64" s="670"/>
      <c r="AC64" s="670"/>
      <c r="AD64" s="670"/>
      <c r="AE64" s="670"/>
      <c r="AF64" s="670"/>
      <c r="AG64" s="670"/>
      <c r="AH64" s="670"/>
      <c r="AI64" s="670"/>
      <c r="AJ64" s="670"/>
      <c r="AK64" s="670"/>
      <c r="AL64" s="670"/>
      <c r="AM64" s="670"/>
      <c r="AN64" s="670"/>
      <c r="AO64" s="670"/>
      <c r="AP64" s="670"/>
      <c r="AQ64" s="670"/>
      <c r="AR64" s="670"/>
      <c r="AS64" s="670"/>
      <c r="AT64" s="670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70"/>
      <c r="BF64" s="670"/>
      <c r="BG64" s="670"/>
      <c r="BH64" s="670"/>
      <c r="BI64" s="670"/>
      <c r="BJ64" s="670"/>
      <c r="BK64" s="670"/>
      <c r="BL64" s="670"/>
      <c r="BM64" s="670"/>
      <c r="BN64" s="670"/>
      <c r="BO64" s="670"/>
    </row>
    <row r="65" spans="1:67" s="708" customFormat="1" ht="21.95" customHeight="1">
      <c r="A65" s="1178" t="s">
        <v>292</v>
      </c>
      <c r="B65" s="1154">
        <v>10676986.41</v>
      </c>
      <c r="C65" s="1154"/>
      <c r="D65" s="1198">
        <v>0</v>
      </c>
      <c r="E65" s="1173">
        <v>0</v>
      </c>
      <c r="F65" s="1174">
        <v>0</v>
      </c>
      <c r="G65" s="1157">
        <v>0</v>
      </c>
      <c r="H65" s="700" t="s">
        <v>4</v>
      </c>
      <c r="I65" s="670"/>
      <c r="J65" s="670"/>
      <c r="K65" s="670"/>
      <c r="L65" s="670"/>
      <c r="M65" s="670"/>
      <c r="N65" s="670"/>
      <c r="O65" s="670"/>
      <c r="P65" s="670"/>
      <c r="Q65" s="670"/>
      <c r="R65" s="670"/>
      <c r="S65" s="670"/>
      <c r="T65" s="670"/>
      <c r="U65" s="670"/>
      <c r="V65" s="670"/>
      <c r="W65" s="670"/>
      <c r="X65" s="670"/>
      <c r="Y65" s="670"/>
      <c r="Z65" s="670"/>
      <c r="AA65" s="670"/>
      <c r="AB65" s="670"/>
      <c r="AC65" s="670"/>
      <c r="AD65" s="670"/>
      <c r="AE65" s="670"/>
      <c r="AF65" s="670"/>
      <c r="AG65" s="670"/>
      <c r="AH65" s="670"/>
      <c r="AI65" s="670"/>
      <c r="AJ65" s="670"/>
      <c r="AK65" s="670"/>
      <c r="AL65" s="670"/>
      <c r="AM65" s="670"/>
      <c r="AN65" s="670"/>
      <c r="AO65" s="670"/>
      <c r="AP65" s="670"/>
      <c r="AQ65" s="670"/>
      <c r="AR65" s="670"/>
      <c r="AS65" s="670"/>
      <c r="AT65" s="670"/>
      <c r="AU65" s="670"/>
      <c r="AV65" s="670"/>
      <c r="AW65" s="670"/>
      <c r="AX65" s="670"/>
      <c r="AY65" s="670"/>
      <c r="AZ65" s="670"/>
      <c r="BA65" s="670"/>
      <c r="BB65" s="670"/>
      <c r="BC65" s="670"/>
      <c r="BD65" s="670"/>
      <c r="BE65" s="670"/>
      <c r="BF65" s="670"/>
      <c r="BG65" s="670"/>
      <c r="BH65" s="670"/>
      <c r="BI65" s="670"/>
      <c r="BJ65" s="670"/>
      <c r="BK65" s="670"/>
      <c r="BL65" s="670"/>
      <c r="BM65" s="670"/>
      <c r="BN65" s="670"/>
      <c r="BO65" s="670"/>
    </row>
    <row r="66" spans="1:67" s="708" customFormat="1" ht="21.95" customHeight="1">
      <c r="A66" s="1178" t="s">
        <v>293</v>
      </c>
      <c r="B66" s="1154">
        <v>9789293.8199999947</v>
      </c>
      <c r="C66" s="1154"/>
      <c r="D66" s="1198">
        <v>0</v>
      </c>
      <c r="E66" s="1173">
        <v>0</v>
      </c>
      <c r="F66" s="1174">
        <v>0</v>
      </c>
      <c r="G66" s="1157">
        <v>0</v>
      </c>
      <c r="H66" s="700" t="s">
        <v>4</v>
      </c>
      <c r="I66" s="670"/>
      <c r="J66" s="670"/>
      <c r="K66" s="670"/>
      <c r="L66" s="670"/>
      <c r="M66" s="670"/>
      <c r="N66" s="670"/>
      <c r="O66" s="670"/>
      <c r="P66" s="670"/>
      <c r="Q66" s="670"/>
      <c r="R66" s="670"/>
      <c r="S66" s="670"/>
      <c r="T66" s="670"/>
      <c r="U66" s="670"/>
      <c r="V66" s="670"/>
      <c r="W66" s="670"/>
      <c r="X66" s="670"/>
      <c r="Y66" s="670"/>
      <c r="Z66" s="670"/>
      <c r="AA66" s="670"/>
      <c r="AB66" s="670"/>
      <c r="AC66" s="670"/>
      <c r="AD66" s="670"/>
      <c r="AE66" s="670"/>
      <c r="AF66" s="670"/>
      <c r="AG66" s="670"/>
      <c r="AH66" s="670"/>
      <c r="AI66" s="670"/>
      <c r="AJ66" s="670"/>
      <c r="AK66" s="670"/>
      <c r="AL66" s="670"/>
      <c r="AM66" s="670"/>
      <c r="AN66" s="670"/>
      <c r="AO66" s="670"/>
      <c r="AP66" s="670"/>
      <c r="AQ66" s="670"/>
      <c r="AR66" s="670"/>
      <c r="AS66" s="670"/>
      <c r="AT66" s="670"/>
      <c r="AU66" s="670"/>
      <c r="AV66" s="670"/>
      <c r="AW66" s="670"/>
      <c r="AX66" s="670"/>
      <c r="AY66" s="670"/>
      <c r="AZ66" s="670"/>
      <c r="BA66" s="670"/>
      <c r="BB66" s="670"/>
      <c r="BC66" s="670"/>
      <c r="BD66" s="670"/>
      <c r="BE66" s="670"/>
      <c r="BF66" s="670"/>
      <c r="BG66" s="670"/>
      <c r="BH66" s="670"/>
      <c r="BI66" s="670"/>
      <c r="BJ66" s="670"/>
      <c r="BK66" s="670"/>
      <c r="BL66" s="670"/>
      <c r="BM66" s="670"/>
      <c r="BN66" s="670"/>
      <c r="BO66" s="670"/>
    </row>
    <row r="67" spans="1:67" s="708" customFormat="1" ht="21.95" customHeight="1">
      <c r="A67" s="1178" t="s">
        <v>294</v>
      </c>
      <c r="B67" s="1154">
        <v>24457147.830000002</v>
      </c>
      <c r="C67" s="1154"/>
      <c r="D67" s="1198">
        <v>0</v>
      </c>
      <c r="E67" s="1173">
        <v>0</v>
      </c>
      <c r="F67" s="1174">
        <v>0</v>
      </c>
      <c r="G67" s="1157">
        <v>0</v>
      </c>
      <c r="H67" s="700" t="s">
        <v>4</v>
      </c>
      <c r="I67" s="670"/>
      <c r="J67" s="670"/>
      <c r="K67" s="670"/>
      <c r="L67" s="670"/>
      <c r="M67" s="670"/>
      <c r="N67" s="670"/>
      <c r="O67" s="670"/>
      <c r="P67" s="670"/>
      <c r="Q67" s="670"/>
      <c r="R67" s="670"/>
      <c r="S67" s="670"/>
      <c r="T67" s="670"/>
      <c r="U67" s="670"/>
      <c r="V67" s="670"/>
      <c r="W67" s="670"/>
      <c r="X67" s="670"/>
      <c r="Y67" s="670"/>
      <c r="Z67" s="670"/>
      <c r="AA67" s="670"/>
      <c r="AB67" s="670"/>
      <c r="AC67" s="670"/>
      <c r="AD67" s="670"/>
      <c r="AE67" s="670"/>
      <c r="AF67" s="670"/>
      <c r="AG67" s="670"/>
      <c r="AH67" s="670"/>
      <c r="AI67" s="670"/>
      <c r="AJ67" s="670"/>
      <c r="AK67" s="670"/>
      <c r="AL67" s="670"/>
      <c r="AM67" s="670"/>
      <c r="AN67" s="670"/>
      <c r="AO67" s="670"/>
      <c r="AP67" s="670"/>
      <c r="AQ67" s="670"/>
      <c r="AR67" s="670"/>
      <c r="AS67" s="670"/>
      <c r="AT67" s="670"/>
      <c r="AU67" s="670"/>
      <c r="AV67" s="670"/>
      <c r="AW67" s="670"/>
      <c r="AX67" s="670"/>
      <c r="AY67" s="670"/>
      <c r="AZ67" s="670"/>
      <c r="BA67" s="670"/>
      <c r="BB67" s="670"/>
      <c r="BC67" s="670"/>
      <c r="BD67" s="670"/>
      <c r="BE67" s="670"/>
      <c r="BF67" s="670"/>
      <c r="BG67" s="670"/>
      <c r="BH67" s="670"/>
      <c r="BI67" s="670"/>
      <c r="BJ67" s="670"/>
      <c r="BK67" s="670"/>
      <c r="BL67" s="670"/>
      <c r="BM67" s="670"/>
      <c r="BN67" s="670"/>
      <c r="BO67" s="670"/>
    </row>
    <row r="68" spans="1:67" s="708" customFormat="1" ht="21.95" customHeight="1">
      <c r="A68" s="1178" t="s">
        <v>295</v>
      </c>
      <c r="B68" s="1154">
        <v>678697.41999999993</v>
      </c>
      <c r="C68" s="1154"/>
      <c r="D68" s="1198">
        <v>0</v>
      </c>
      <c r="E68" s="1173">
        <v>0</v>
      </c>
      <c r="F68" s="1174">
        <v>0</v>
      </c>
      <c r="G68" s="1157">
        <v>0</v>
      </c>
      <c r="H68" s="700" t="s">
        <v>4</v>
      </c>
      <c r="I68" s="670"/>
      <c r="J68" s="670"/>
      <c r="K68" s="670"/>
      <c r="L68" s="670"/>
      <c r="M68" s="670"/>
      <c r="N68" s="670"/>
      <c r="O68" s="670"/>
      <c r="P68" s="670"/>
      <c r="Q68" s="670"/>
      <c r="R68" s="670"/>
      <c r="S68" s="670"/>
      <c r="T68" s="670"/>
      <c r="U68" s="670"/>
      <c r="V68" s="670"/>
      <c r="W68" s="670"/>
      <c r="X68" s="670"/>
      <c r="Y68" s="670"/>
      <c r="Z68" s="670"/>
      <c r="AA68" s="670"/>
      <c r="AB68" s="670"/>
      <c r="AC68" s="670"/>
      <c r="AD68" s="670"/>
      <c r="AE68" s="670"/>
      <c r="AF68" s="670"/>
      <c r="AG68" s="670"/>
      <c r="AH68" s="670"/>
      <c r="AI68" s="670"/>
      <c r="AJ68" s="670"/>
      <c r="AK68" s="670"/>
      <c r="AL68" s="670"/>
      <c r="AM68" s="670"/>
      <c r="AN68" s="670"/>
      <c r="AO68" s="670"/>
      <c r="AP68" s="670"/>
      <c r="AQ68" s="670"/>
      <c r="AR68" s="670"/>
      <c r="AS68" s="670"/>
      <c r="AT68" s="670"/>
      <c r="AU68" s="670"/>
      <c r="AV68" s="670"/>
      <c r="AW68" s="670"/>
      <c r="AX68" s="670"/>
      <c r="AY68" s="670"/>
      <c r="AZ68" s="670"/>
      <c r="BA68" s="670"/>
      <c r="BB68" s="670"/>
      <c r="BC68" s="670"/>
      <c r="BD68" s="670"/>
      <c r="BE68" s="670"/>
      <c r="BF68" s="670"/>
      <c r="BG68" s="670"/>
      <c r="BH68" s="670"/>
      <c r="BI68" s="670"/>
      <c r="BJ68" s="670"/>
      <c r="BK68" s="670"/>
      <c r="BL68" s="670"/>
      <c r="BM68" s="670"/>
      <c r="BN68" s="670"/>
      <c r="BO68" s="670"/>
    </row>
    <row r="69" spans="1:67" s="708" customFormat="1" ht="21.95" customHeight="1">
      <c r="A69" s="1178" t="s">
        <v>296</v>
      </c>
      <c r="B69" s="1154">
        <v>3517620.1399999997</v>
      </c>
      <c r="C69" s="1154"/>
      <c r="D69" s="1198">
        <v>0</v>
      </c>
      <c r="E69" s="1173">
        <v>0</v>
      </c>
      <c r="F69" s="1174">
        <v>0</v>
      </c>
      <c r="G69" s="1157">
        <v>0</v>
      </c>
      <c r="H69" s="700" t="s">
        <v>4</v>
      </c>
      <c r="I69" s="670"/>
      <c r="J69" s="670"/>
      <c r="K69" s="670"/>
      <c r="L69" s="670"/>
      <c r="M69" s="670"/>
      <c r="N69" s="670"/>
      <c r="O69" s="670"/>
      <c r="P69" s="670"/>
      <c r="Q69" s="670"/>
      <c r="R69" s="670"/>
      <c r="S69" s="670"/>
      <c r="T69" s="670"/>
      <c r="U69" s="670"/>
      <c r="V69" s="670"/>
      <c r="W69" s="670"/>
      <c r="X69" s="670"/>
      <c r="Y69" s="670"/>
      <c r="Z69" s="670"/>
      <c r="AA69" s="670"/>
      <c r="AB69" s="670"/>
      <c r="AC69" s="670"/>
      <c r="AD69" s="670"/>
      <c r="AE69" s="670"/>
      <c r="AF69" s="670"/>
      <c r="AG69" s="670"/>
      <c r="AH69" s="670"/>
      <c r="AI69" s="670"/>
      <c r="AJ69" s="670"/>
      <c r="AK69" s="670"/>
      <c r="AL69" s="670"/>
      <c r="AM69" s="670"/>
      <c r="AN69" s="670"/>
      <c r="AO69" s="670"/>
      <c r="AP69" s="670"/>
      <c r="AQ69" s="670"/>
      <c r="AR69" s="670"/>
      <c r="AS69" s="670"/>
      <c r="AT69" s="670"/>
      <c r="AU69" s="670"/>
      <c r="AV69" s="670"/>
      <c r="AW69" s="670"/>
      <c r="AX69" s="670"/>
      <c r="AY69" s="670"/>
      <c r="AZ69" s="670"/>
      <c r="BA69" s="670"/>
      <c r="BB69" s="670"/>
      <c r="BC69" s="670"/>
      <c r="BD69" s="670"/>
      <c r="BE69" s="670"/>
      <c r="BF69" s="670"/>
      <c r="BG69" s="670"/>
      <c r="BH69" s="670"/>
      <c r="BI69" s="670"/>
      <c r="BJ69" s="670"/>
      <c r="BK69" s="670"/>
      <c r="BL69" s="670"/>
      <c r="BM69" s="670"/>
      <c r="BN69" s="670"/>
      <c r="BO69" s="670"/>
    </row>
    <row r="70" spans="1:67" s="708" customFormat="1" ht="21.95" customHeight="1">
      <c r="A70" s="1178" t="s">
        <v>297</v>
      </c>
      <c r="B70" s="1154">
        <v>3628170.1399999997</v>
      </c>
      <c r="C70" s="1154"/>
      <c r="D70" s="1198">
        <v>0</v>
      </c>
      <c r="E70" s="1173">
        <v>0</v>
      </c>
      <c r="F70" s="1174">
        <v>0</v>
      </c>
      <c r="G70" s="1157">
        <v>0</v>
      </c>
      <c r="H70" s="700" t="s">
        <v>4</v>
      </c>
      <c r="I70" s="670"/>
      <c r="J70" s="670"/>
      <c r="K70" s="670"/>
      <c r="L70" s="670"/>
      <c r="M70" s="670"/>
      <c r="N70" s="670"/>
      <c r="O70" s="670"/>
      <c r="P70" s="670"/>
      <c r="Q70" s="670"/>
      <c r="R70" s="670"/>
      <c r="S70" s="670"/>
      <c r="T70" s="670"/>
      <c r="U70" s="670"/>
      <c r="V70" s="670"/>
      <c r="W70" s="670"/>
      <c r="X70" s="670"/>
      <c r="Y70" s="670"/>
      <c r="Z70" s="670"/>
      <c r="AA70" s="670"/>
      <c r="AB70" s="670"/>
      <c r="AC70" s="670"/>
      <c r="AD70" s="670"/>
      <c r="AE70" s="670"/>
      <c r="AF70" s="670"/>
      <c r="AG70" s="670"/>
      <c r="AH70" s="670"/>
      <c r="AI70" s="670"/>
      <c r="AJ70" s="670"/>
      <c r="AK70" s="670"/>
      <c r="AL70" s="670"/>
      <c r="AM70" s="670"/>
      <c r="AN70" s="670"/>
      <c r="AO70" s="670"/>
      <c r="AP70" s="670"/>
      <c r="AQ70" s="670"/>
      <c r="AR70" s="670"/>
      <c r="AS70" s="670"/>
      <c r="AT70" s="670"/>
      <c r="AU70" s="670"/>
      <c r="AV70" s="670"/>
      <c r="AW70" s="670"/>
      <c r="AX70" s="670"/>
      <c r="AY70" s="670"/>
      <c r="AZ70" s="670"/>
      <c r="BA70" s="670"/>
      <c r="BB70" s="670"/>
      <c r="BC70" s="670"/>
      <c r="BD70" s="670"/>
      <c r="BE70" s="670"/>
      <c r="BF70" s="670"/>
      <c r="BG70" s="670"/>
      <c r="BH70" s="670"/>
      <c r="BI70" s="670"/>
      <c r="BJ70" s="670"/>
      <c r="BK70" s="670"/>
      <c r="BL70" s="670"/>
      <c r="BM70" s="670"/>
      <c r="BN70" s="670"/>
      <c r="BO70" s="670"/>
    </row>
    <row r="71" spans="1:67" s="708" customFormat="1" ht="21.95" customHeight="1">
      <c r="A71" s="1178" t="s">
        <v>298</v>
      </c>
      <c r="B71" s="1154">
        <v>1305481.9200000004</v>
      </c>
      <c r="C71" s="1154"/>
      <c r="D71" s="1198">
        <v>0</v>
      </c>
      <c r="E71" s="1173">
        <v>0</v>
      </c>
      <c r="F71" s="1174">
        <v>0</v>
      </c>
      <c r="G71" s="1157">
        <v>0</v>
      </c>
      <c r="H71" s="700" t="s">
        <v>4</v>
      </c>
      <c r="I71" s="670"/>
      <c r="J71" s="670"/>
      <c r="K71" s="670"/>
      <c r="L71" s="670"/>
      <c r="M71" s="670"/>
      <c r="N71" s="670"/>
      <c r="O71" s="670"/>
      <c r="P71" s="670"/>
      <c r="Q71" s="670"/>
      <c r="R71" s="670"/>
      <c r="S71" s="670"/>
      <c r="T71" s="670"/>
      <c r="U71" s="670"/>
      <c r="V71" s="670"/>
      <c r="W71" s="670"/>
      <c r="X71" s="670"/>
      <c r="Y71" s="670"/>
      <c r="Z71" s="670"/>
      <c r="AA71" s="670"/>
      <c r="AB71" s="670"/>
      <c r="AC71" s="670"/>
      <c r="AD71" s="670"/>
      <c r="AE71" s="670"/>
      <c r="AF71" s="670"/>
      <c r="AG71" s="670"/>
      <c r="AH71" s="670"/>
      <c r="AI71" s="670"/>
      <c r="AJ71" s="670"/>
      <c r="AK71" s="670"/>
      <c r="AL71" s="670"/>
      <c r="AM71" s="670"/>
      <c r="AN71" s="670"/>
      <c r="AO71" s="670"/>
      <c r="AP71" s="670"/>
      <c r="AQ71" s="670"/>
      <c r="AR71" s="670"/>
      <c r="AS71" s="670"/>
      <c r="AT71" s="670"/>
      <c r="AU71" s="670"/>
      <c r="AV71" s="670"/>
      <c r="AW71" s="670"/>
      <c r="AX71" s="670"/>
      <c r="AY71" s="670"/>
      <c r="AZ71" s="670"/>
      <c r="BA71" s="670"/>
      <c r="BB71" s="670"/>
      <c r="BC71" s="670"/>
      <c r="BD71" s="670"/>
      <c r="BE71" s="670"/>
      <c r="BF71" s="670"/>
      <c r="BG71" s="670"/>
      <c r="BH71" s="670"/>
      <c r="BI71" s="670"/>
      <c r="BJ71" s="670"/>
      <c r="BK71" s="670"/>
      <c r="BL71" s="670"/>
      <c r="BM71" s="670"/>
      <c r="BN71" s="670"/>
      <c r="BO71" s="670"/>
    </row>
    <row r="72" spans="1:67" s="708" customFormat="1" ht="21.95" customHeight="1">
      <c r="A72" s="1178" t="s">
        <v>299</v>
      </c>
      <c r="B72" s="1154">
        <v>293100.38000000006</v>
      </c>
      <c r="C72" s="1154"/>
      <c r="D72" s="1198">
        <v>0</v>
      </c>
      <c r="E72" s="1173">
        <v>0</v>
      </c>
      <c r="F72" s="1174">
        <v>0</v>
      </c>
      <c r="G72" s="1157">
        <v>0</v>
      </c>
      <c r="H72" s="700" t="s">
        <v>4</v>
      </c>
      <c r="I72" s="670"/>
      <c r="J72" s="670"/>
      <c r="K72" s="670"/>
      <c r="L72" s="670"/>
      <c r="M72" s="670"/>
      <c r="N72" s="670"/>
      <c r="O72" s="670"/>
      <c r="P72" s="670"/>
      <c r="Q72" s="670"/>
      <c r="R72" s="670"/>
      <c r="S72" s="670"/>
      <c r="T72" s="670"/>
      <c r="U72" s="670"/>
      <c r="V72" s="670"/>
      <c r="W72" s="670"/>
      <c r="X72" s="670"/>
      <c r="Y72" s="670"/>
      <c r="Z72" s="670"/>
      <c r="AA72" s="670"/>
      <c r="AB72" s="670"/>
      <c r="AC72" s="670"/>
      <c r="AD72" s="670"/>
      <c r="AE72" s="670"/>
      <c r="AF72" s="670"/>
      <c r="AG72" s="670"/>
      <c r="AH72" s="670"/>
      <c r="AI72" s="670"/>
      <c r="AJ72" s="670"/>
      <c r="AK72" s="670"/>
      <c r="AL72" s="670"/>
      <c r="AM72" s="670"/>
      <c r="AN72" s="670"/>
      <c r="AO72" s="670"/>
      <c r="AP72" s="670"/>
      <c r="AQ72" s="670"/>
      <c r="AR72" s="670"/>
      <c r="AS72" s="670"/>
      <c r="AT72" s="670"/>
      <c r="AU72" s="670"/>
      <c r="AV72" s="670"/>
      <c r="AW72" s="670"/>
      <c r="AX72" s="670"/>
      <c r="AY72" s="670"/>
      <c r="AZ72" s="670"/>
      <c r="BA72" s="670"/>
      <c r="BB72" s="670"/>
      <c r="BC72" s="670"/>
      <c r="BD72" s="670"/>
      <c r="BE72" s="670"/>
      <c r="BF72" s="670"/>
      <c r="BG72" s="670"/>
      <c r="BH72" s="670"/>
      <c r="BI72" s="670"/>
      <c r="BJ72" s="670"/>
      <c r="BK72" s="670"/>
      <c r="BL72" s="670"/>
      <c r="BM72" s="670"/>
      <c r="BN72" s="670"/>
      <c r="BO72" s="670"/>
    </row>
    <row r="73" spans="1:67" s="708" customFormat="1" ht="21.95" customHeight="1">
      <c r="A73" s="1178" t="s">
        <v>300</v>
      </c>
      <c r="B73" s="1154">
        <v>7865086.0199999996</v>
      </c>
      <c r="C73" s="1154"/>
      <c r="D73" s="1198">
        <v>0</v>
      </c>
      <c r="E73" s="1173">
        <v>0</v>
      </c>
      <c r="F73" s="1174">
        <v>0</v>
      </c>
      <c r="G73" s="1157">
        <v>0</v>
      </c>
      <c r="H73" s="700" t="s">
        <v>4</v>
      </c>
      <c r="I73" s="670"/>
      <c r="J73" s="670"/>
      <c r="K73" s="670"/>
      <c r="L73" s="670"/>
      <c r="M73" s="670"/>
      <c r="N73" s="670"/>
      <c r="O73" s="670"/>
      <c r="P73" s="670"/>
      <c r="Q73" s="670"/>
      <c r="R73" s="670"/>
      <c r="S73" s="670"/>
      <c r="T73" s="670"/>
      <c r="U73" s="670"/>
      <c r="V73" s="670"/>
      <c r="W73" s="670"/>
      <c r="X73" s="670"/>
      <c r="Y73" s="670"/>
      <c r="Z73" s="670"/>
      <c r="AA73" s="670"/>
      <c r="AB73" s="670"/>
      <c r="AC73" s="670"/>
      <c r="AD73" s="670"/>
      <c r="AE73" s="670"/>
      <c r="AF73" s="670"/>
      <c r="AG73" s="670"/>
      <c r="AH73" s="670"/>
      <c r="AI73" s="670"/>
      <c r="AJ73" s="670"/>
      <c r="AK73" s="670"/>
      <c r="AL73" s="670"/>
      <c r="AM73" s="670"/>
      <c r="AN73" s="670"/>
      <c r="AO73" s="670"/>
      <c r="AP73" s="670"/>
      <c r="AQ73" s="670"/>
      <c r="AR73" s="670"/>
      <c r="AS73" s="670"/>
      <c r="AT73" s="670"/>
      <c r="AU73" s="670"/>
      <c r="AV73" s="670"/>
      <c r="AW73" s="670"/>
      <c r="AX73" s="670"/>
      <c r="AY73" s="670"/>
      <c r="AZ73" s="670"/>
      <c r="BA73" s="670"/>
      <c r="BB73" s="670"/>
      <c r="BC73" s="670"/>
      <c r="BD73" s="670"/>
      <c r="BE73" s="670"/>
      <c r="BF73" s="670"/>
      <c r="BG73" s="670"/>
      <c r="BH73" s="670"/>
      <c r="BI73" s="670"/>
      <c r="BJ73" s="670"/>
      <c r="BK73" s="670"/>
      <c r="BL73" s="670"/>
      <c r="BM73" s="670"/>
      <c r="BN73" s="670"/>
      <c r="BO73" s="670"/>
    </row>
    <row r="74" spans="1:67" s="708" customFormat="1" ht="21.95" customHeight="1">
      <c r="A74" s="1178" t="s">
        <v>301</v>
      </c>
      <c r="B74" s="1154">
        <v>2331171.06</v>
      </c>
      <c r="C74" s="1154"/>
      <c r="D74" s="1198">
        <v>0</v>
      </c>
      <c r="E74" s="1173">
        <v>0</v>
      </c>
      <c r="F74" s="1174">
        <v>0</v>
      </c>
      <c r="G74" s="1157">
        <v>0</v>
      </c>
      <c r="H74" s="700" t="s">
        <v>4</v>
      </c>
      <c r="I74" s="670"/>
      <c r="J74" s="670"/>
      <c r="K74" s="670"/>
      <c r="L74" s="670"/>
      <c r="M74" s="670"/>
      <c r="N74" s="670"/>
      <c r="O74" s="670"/>
      <c r="P74" s="670"/>
      <c r="Q74" s="670"/>
      <c r="R74" s="670"/>
      <c r="S74" s="670"/>
      <c r="T74" s="670"/>
      <c r="U74" s="670"/>
      <c r="V74" s="670"/>
      <c r="W74" s="670"/>
      <c r="X74" s="670"/>
      <c r="Y74" s="670"/>
      <c r="Z74" s="670"/>
      <c r="AA74" s="670"/>
      <c r="AB74" s="670"/>
      <c r="AC74" s="670"/>
      <c r="AD74" s="670"/>
      <c r="AE74" s="670"/>
      <c r="AF74" s="670"/>
      <c r="AG74" s="670"/>
      <c r="AH74" s="670"/>
      <c r="AI74" s="670"/>
      <c r="AJ74" s="670"/>
      <c r="AK74" s="670"/>
      <c r="AL74" s="670"/>
      <c r="AM74" s="670"/>
      <c r="AN74" s="670"/>
      <c r="AO74" s="670"/>
      <c r="AP74" s="670"/>
      <c r="AQ74" s="670"/>
      <c r="AR74" s="670"/>
      <c r="AS74" s="670"/>
      <c r="AT74" s="670"/>
      <c r="AU74" s="670"/>
      <c r="AV74" s="670"/>
      <c r="AW74" s="670"/>
      <c r="AX74" s="670"/>
      <c r="AY74" s="670"/>
      <c r="AZ74" s="670"/>
      <c r="BA74" s="670"/>
      <c r="BB74" s="670"/>
      <c r="BC74" s="670"/>
      <c r="BD74" s="670"/>
      <c r="BE74" s="670"/>
      <c r="BF74" s="670"/>
      <c r="BG74" s="670"/>
      <c r="BH74" s="670"/>
      <c r="BI74" s="670"/>
      <c r="BJ74" s="670"/>
      <c r="BK74" s="670"/>
      <c r="BL74" s="670"/>
      <c r="BM74" s="670"/>
      <c r="BN74" s="670"/>
      <c r="BO74" s="670"/>
    </row>
    <row r="75" spans="1:67" s="708" customFormat="1" ht="21.95" customHeight="1">
      <c r="A75" s="1178" t="s">
        <v>302</v>
      </c>
      <c r="B75" s="1154">
        <v>675231.64</v>
      </c>
      <c r="C75" s="1154"/>
      <c r="D75" s="1198">
        <v>0</v>
      </c>
      <c r="E75" s="1173">
        <v>0</v>
      </c>
      <c r="F75" s="1174">
        <v>0</v>
      </c>
      <c r="G75" s="1157">
        <v>0</v>
      </c>
      <c r="H75" s="700"/>
      <c r="I75" s="670"/>
      <c r="J75" s="670"/>
      <c r="K75" s="670"/>
      <c r="L75" s="670"/>
      <c r="M75" s="670"/>
      <c r="N75" s="670"/>
      <c r="O75" s="670"/>
      <c r="P75" s="670"/>
      <c r="Q75" s="670"/>
      <c r="R75" s="670"/>
      <c r="S75" s="670"/>
      <c r="T75" s="670"/>
      <c r="U75" s="670"/>
      <c r="V75" s="670"/>
      <c r="W75" s="670"/>
      <c r="X75" s="670"/>
      <c r="Y75" s="670"/>
      <c r="Z75" s="670"/>
      <c r="AA75" s="670"/>
      <c r="AB75" s="670"/>
      <c r="AC75" s="670"/>
      <c r="AD75" s="670"/>
      <c r="AE75" s="670"/>
      <c r="AF75" s="670"/>
      <c r="AG75" s="670"/>
      <c r="AH75" s="670"/>
      <c r="AI75" s="670"/>
      <c r="AJ75" s="670"/>
      <c r="AK75" s="670"/>
      <c r="AL75" s="670"/>
      <c r="AM75" s="670"/>
      <c r="AN75" s="670"/>
      <c r="AO75" s="670"/>
      <c r="AP75" s="670"/>
      <c r="AQ75" s="670"/>
      <c r="AR75" s="670"/>
      <c r="AS75" s="670"/>
      <c r="AT75" s="670"/>
      <c r="AU75" s="670"/>
      <c r="AV75" s="670"/>
      <c r="AW75" s="670"/>
      <c r="AX75" s="670"/>
      <c r="AY75" s="670"/>
      <c r="AZ75" s="670"/>
      <c r="BA75" s="670"/>
      <c r="BB75" s="670"/>
      <c r="BC75" s="670"/>
      <c r="BD75" s="670"/>
      <c r="BE75" s="670"/>
      <c r="BF75" s="670"/>
      <c r="BG75" s="670"/>
      <c r="BH75" s="670"/>
      <c r="BI75" s="670"/>
      <c r="BJ75" s="670"/>
      <c r="BK75" s="670"/>
      <c r="BL75" s="670"/>
      <c r="BM75" s="670"/>
      <c r="BN75" s="670"/>
      <c r="BO75" s="670"/>
    </row>
    <row r="76" spans="1:67" s="708" customFormat="1" ht="21.95" customHeight="1">
      <c r="A76" s="1178" t="s">
        <v>303</v>
      </c>
      <c r="B76" s="1154">
        <v>0</v>
      </c>
      <c r="C76" s="1154"/>
      <c r="D76" s="1198">
        <v>0</v>
      </c>
      <c r="E76" s="1173">
        <v>0</v>
      </c>
      <c r="F76" s="1174">
        <v>0</v>
      </c>
      <c r="G76" s="1157">
        <v>0</v>
      </c>
      <c r="H76" s="700" t="s">
        <v>4</v>
      </c>
      <c r="I76" s="670"/>
      <c r="J76" s="670"/>
      <c r="K76" s="670"/>
      <c r="L76" s="670"/>
      <c r="M76" s="670"/>
      <c r="N76" s="670"/>
      <c r="O76" s="670"/>
      <c r="P76" s="670"/>
      <c r="Q76" s="670"/>
      <c r="R76" s="670"/>
      <c r="S76" s="670"/>
      <c r="T76" s="670"/>
      <c r="U76" s="670"/>
      <c r="V76" s="670"/>
      <c r="W76" s="670"/>
      <c r="X76" s="670"/>
      <c r="Y76" s="670"/>
      <c r="Z76" s="670"/>
      <c r="AA76" s="670"/>
      <c r="AB76" s="670"/>
      <c r="AC76" s="670"/>
      <c r="AD76" s="670"/>
      <c r="AE76" s="670"/>
      <c r="AF76" s="670"/>
      <c r="AG76" s="670"/>
      <c r="AH76" s="670"/>
      <c r="AI76" s="670"/>
      <c r="AJ76" s="670"/>
      <c r="AK76" s="670"/>
      <c r="AL76" s="670"/>
      <c r="AM76" s="670"/>
      <c r="AN76" s="670"/>
      <c r="AO76" s="670"/>
      <c r="AP76" s="670"/>
      <c r="AQ76" s="670"/>
      <c r="AR76" s="670"/>
      <c r="AS76" s="670"/>
      <c r="AT76" s="670"/>
      <c r="AU76" s="670"/>
      <c r="AV76" s="670"/>
      <c r="AW76" s="670"/>
      <c r="AX76" s="670"/>
      <c r="AY76" s="670"/>
      <c r="AZ76" s="670"/>
      <c r="BA76" s="670"/>
      <c r="BB76" s="670"/>
      <c r="BC76" s="670"/>
      <c r="BD76" s="670"/>
      <c r="BE76" s="670"/>
      <c r="BF76" s="670"/>
      <c r="BG76" s="670"/>
      <c r="BH76" s="670"/>
      <c r="BI76" s="670"/>
      <c r="BJ76" s="670"/>
      <c r="BK76" s="670"/>
      <c r="BL76" s="670"/>
      <c r="BM76" s="670"/>
      <c r="BN76" s="670"/>
      <c r="BO76" s="670"/>
    </row>
    <row r="77" spans="1:67" s="708" customFormat="1" ht="21.95" customHeight="1">
      <c r="A77" s="1178" t="s">
        <v>304</v>
      </c>
      <c r="B77" s="1154">
        <v>729912.32999999984</v>
      </c>
      <c r="C77" s="1154"/>
      <c r="D77" s="1198">
        <v>0</v>
      </c>
      <c r="E77" s="1173">
        <v>0</v>
      </c>
      <c r="F77" s="1174">
        <v>0</v>
      </c>
      <c r="G77" s="1157">
        <v>0</v>
      </c>
      <c r="H77" s="700" t="s">
        <v>4</v>
      </c>
      <c r="I77" s="670"/>
      <c r="J77" s="670"/>
      <c r="K77" s="670"/>
      <c r="L77" s="670"/>
      <c r="M77" s="670"/>
      <c r="N77" s="670"/>
      <c r="O77" s="670"/>
      <c r="P77" s="670"/>
      <c r="Q77" s="670"/>
      <c r="R77" s="670"/>
      <c r="S77" s="670"/>
      <c r="T77" s="670"/>
      <c r="U77" s="670"/>
      <c r="V77" s="670"/>
      <c r="W77" s="670"/>
      <c r="X77" s="670"/>
      <c r="Y77" s="670"/>
      <c r="Z77" s="670"/>
      <c r="AA77" s="670"/>
      <c r="AB77" s="670"/>
      <c r="AC77" s="670"/>
      <c r="AD77" s="670"/>
      <c r="AE77" s="670"/>
      <c r="AF77" s="670"/>
      <c r="AG77" s="670"/>
      <c r="AH77" s="670"/>
      <c r="AI77" s="670"/>
      <c r="AJ77" s="670"/>
      <c r="AK77" s="670"/>
      <c r="AL77" s="670"/>
      <c r="AM77" s="670"/>
      <c r="AN77" s="670"/>
      <c r="AO77" s="670"/>
      <c r="AP77" s="670"/>
      <c r="AQ77" s="670"/>
      <c r="AR77" s="670"/>
      <c r="AS77" s="670"/>
      <c r="AT77" s="670"/>
      <c r="AU77" s="670"/>
      <c r="AV77" s="670"/>
      <c r="AW77" s="670"/>
      <c r="AX77" s="670"/>
      <c r="AY77" s="670"/>
      <c r="AZ77" s="670"/>
      <c r="BA77" s="670"/>
      <c r="BB77" s="670"/>
      <c r="BC77" s="670"/>
      <c r="BD77" s="670"/>
      <c r="BE77" s="670"/>
      <c r="BF77" s="670"/>
      <c r="BG77" s="670"/>
      <c r="BH77" s="670"/>
      <c r="BI77" s="670"/>
      <c r="BJ77" s="670"/>
      <c r="BK77" s="670"/>
      <c r="BL77" s="670"/>
      <c r="BM77" s="670"/>
      <c r="BN77" s="670"/>
      <c r="BO77" s="670"/>
    </row>
    <row r="78" spans="1:67" s="708" customFormat="1" ht="21.95" customHeight="1">
      <c r="A78" s="1179" t="s">
        <v>305</v>
      </c>
      <c r="B78" s="1154">
        <v>525951.34000000008</v>
      </c>
      <c r="C78" s="1154"/>
      <c r="D78" s="1198">
        <v>0</v>
      </c>
      <c r="E78" s="1173">
        <v>0</v>
      </c>
      <c r="F78" s="1174">
        <v>0</v>
      </c>
      <c r="G78" s="1157">
        <v>0</v>
      </c>
      <c r="H78" s="700"/>
      <c r="I78" s="670"/>
      <c r="J78" s="670"/>
      <c r="K78" s="670"/>
      <c r="L78" s="670"/>
      <c r="M78" s="670"/>
      <c r="N78" s="670"/>
      <c r="O78" s="670"/>
      <c r="P78" s="670"/>
      <c r="Q78" s="670"/>
      <c r="R78" s="670"/>
      <c r="S78" s="670"/>
      <c r="T78" s="670"/>
      <c r="U78" s="670"/>
      <c r="V78" s="670"/>
      <c r="W78" s="670"/>
      <c r="X78" s="670"/>
      <c r="Y78" s="670"/>
      <c r="Z78" s="670"/>
      <c r="AA78" s="670"/>
      <c r="AB78" s="670"/>
      <c r="AC78" s="670"/>
      <c r="AD78" s="670"/>
      <c r="AE78" s="670"/>
      <c r="AF78" s="670"/>
      <c r="AG78" s="670"/>
      <c r="AH78" s="670"/>
      <c r="AI78" s="670"/>
      <c r="AJ78" s="670"/>
      <c r="AK78" s="670"/>
      <c r="AL78" s="670"/>
      <c r="AM78" s="670"/>
      <c r="AN78" s="670"/>
      <c r="AO78" s="670"/>
      <c r="AP78" s="670"/>
      <c r="AQ78" s="670"/>
      <c r="AR78" s="670"/>
      <c r="AS78" s="670"/>
      <c r="AT78" s="670"/>
      <c r="AU78" s="670"/>
      <c r="AV78" s="670"/>
      <c r="AW78" s="670"/>
      <c r="AX78" s="670"/>
      <c r="AY78" s="670"/>
      <c r="AZ78" s="670"/>
      <c r="BA78" s="670"/>
      <c r="BB78" s="670"/>
      <c r="BC78" s="670"/>
      <c r="BD78" s="670"/>
      <c r="BE78" s="670"/>
      <c r="BF78" s="670"/>
      <c r="BG78" s="670"/>
      <c r="BH78" s="670"/>
      <c r="BI78" s="670"/>
      <c r="BJ78" s="670"/>
      <c r="BK78" s="670"/>
      <c r="BL78" s="670"/>
      <c r="BM78" s="670"/>
      <c r="BN78" s="670"/>
      <c r="BO78" s="670"/>
    </row>
    <row r="79" spans="1:67" s="708" customFormat="1" ht="21.95" customHeight="1">
      <c r="A79" s="1178" t="s">
        <v>306</v>
      </c>
      <c r="B79" s="1154">
        <v>12786381.030000003</v>
      </c>
      <c r="C79" s="1154"/>
      <c r="D79" s="1198">
        <v>0</v>
      </c>
      <c r="E79" s="1173">
        <v>0</v>
      </c>
      <c r="F79" s="1174">
        <v>0</v>
      </c>
      <c r="G79" s="1157">
        <v>0</v>
      </c>
      <c r="H79" s="700" t="s">
        <v>4</v>
      </c>
      <c r="I79" s="670"/>
      <c r="J79" s="670"/>
      <c r="K79" s="670"/>
      <c r="L79" s="670"/>
      <c r="M79" s="670"/>
      <c r="N79" s="670"/>
      <c r="O79" s="670"/>
      <c r="P79" s="670"/>
      <c r="Q79" s="670"/>
      <c r="R79" s="670"/>
      <c r="S79" s="670"/>
      <c r="T79" s="670"/>
      <c r="U79" s="670"/>
      <c r="V79" s="670"/>
      <c r="W79" s="670"/>
      <c r="X79" s="670"/>
      <c r="Y79" s="670"/>
      <c r="Z79" s="670"/>
      <c r="AA79" s="670"/>
      <c r="AB79" s="670"/>
      <c r="AC79" s="670"/>
      <c r="AD79" s="670"/>
      <c r="AE79" s="670"/>
      <c r="AF79" s="670"/>
      <c r="AG79" s="670"/>
      <c r="AH79" s="670"/>
      <c r="AI79" s="670"/>
      <c r="AJ79" s="670"/>
      <c r="AK79" s="670"/>
      <c r="AL79" s="670"/>
      <c r="AM79" s="670"/>
      <c r="AN79" s="670"/>
      <c r="AO79" s="670"/>
      <c r="AP79" s="670"/>
      <c r="AQ79" s="670"/>
      <c r="AR79" s="670"/>
      <c r="AS79" s="670"/>
      <c r="AT79" s="670"/>
      <c r="AU79" s="670"/>
      <c r="AV79" s="670"/>
      <c r="AW79" s="670"/>
      <c r="AX79" s="670"/>
      <c r="AY79" s="670"/>
      <c r="AZ79" s="670"/>
      <c r="BA79" s="670"/>
      <c r="BB79" s="670"/>
      <c r="BC79" s="670"/>
      <c r="BD79" s="670"/>
      <c r="BE79" s="670"/>
      <c r="BF79" s="670"/>
      <c r="BG79" s="670"/>
      <c r="BH79" s="670"/>
      <c r="BI79" s="670"/>
      <c r="BJ79" s="670"/>
      <c r="BK79" s="670"/>
      <c r="BL79" s="670"/>
      <c r="BM79" s="670"/>
      <c r="BN79" s="670"/>
      <c r="BO79" s="670"/>
    </row>
    <row r="80" spans="1:67" s="708" customFormat="1" ht="21.95" customHeight="1">
      <c r="A80" s="1178" t="s">
        <v>307</v>
      </c>
      <c r="B80" s="1154">
        <v>1524371.26</v>
      </c>
      <c r="C80" s="1154"/>
      <c r="D80" s="1198">
        <v>0</v>
      </c>
      <c r="E80" s="1173">
        <v>0</v>
      </c>
      <c r="F80" s="1174">
        <v>0</v>
      </c>
      <c r="G80" s="1157">
        <v>0</v>
      </c>
      <c r="H80" s="700" t="s">
        <v>4</v>
      </c>
      <c r="I80" s="670"/>
      <c r="J80" s="670"/>
      <c r="K80" s="670"/>
      <c r="L80" s="670"/>
      <c r="M80" s="670"/>
      <c r="N80" s="670"/>
      <c r="O80" s="670"/>
      <c r="P80" s="670"/>
      <c r="Q80" s="670"/>
      <c r="R80" s="670"/>
      <c r="S80" s="670"/>
      <c r="T80" s="670"/>
      <c r="U80" s="670"/>
      <c r="V80" s="670"/>
      <c r="W80" s="670"/>
      <c r="X80" s="670"/>
      <c r="Y80" s="670"/>
      <c r="Z80" s="670"/>
      <c r="AA80" s="670"/>
      <c r="AB80" s="670"/>
      <c r="AC80" s="670"/>
      <c r="AD80" s="670"/>
      <c r="AE80" s="670"/>
      <c r="AF80" s="670"/>
      <c r="AG80" s="670"/>
      <c r="AH80" s="670"/>
      <c r="AI80" s="670"/>
      <c r="AJ80" s="670"/>
      <c r="AK80" s="670"/>
      <c r="AL80" s="670"/>
      <c r="AM80" s="670"/>
      <c r="AN80" s="670"/>
      <c r="AO80" s="670"/>
      <c r="AP80" s="670"/>
      <c r="AQ80" s="670"/>
      <c r="AR80" s="670"/>
      <c r="AS80" s="670"/>
      <c r="AT80" s="670"/>
      <c r="AU80" s="670"/>
      <c r="AV80" s="670"/>
      <c r="AW80" s="670"/>
      <c r="AX80" s="670"/>
      <c r="AY80" s="670"/>
      <c r="AZ80" s="670"/>
      <c r="BA80" s="670"/>
      <c r="BB80" s="670"/>
      <c r="BC80" s="670"/>
      <c r="BD80" s="670"/>
      <c r="BE80" s="670"/>
      <c r="BF80" s="670"/>
      <c r="BG80" s="670"/>
      <c r="BH80" s="670"/>
      <c r="BI80" s="670"/>
      <c r="BJ80" s="670"/>
      <c r="BK80" s="670"/>
      <c r="BL80" s="670"/>
      <c r="BM80" s="670"/>
      <c r="BN80" s="670"/>
      <c r="BO80" s="670"/>
    </row>
    <row r="81" spans="1:67" s="708" customFormat="1" ht="21.95" customHeight="1">
      <c r="A81" s="1178" t="s">
        <v>308</v>
      </c>
      <c r="B81" s="1154">
        <v>1030038.08</v>
      </c>
      <c r="C81" s="1154"/>
      <c r="D81" s="1198">
        <v>0</v>
      </c>
      <c r="E81" s="1173">
        <v>0</v>
      </c>
      <c r="F81" s="1174">
        <v>0</v>
      </c>
      <c r="G81" s="1157">
        <v>0</v>
      </c>
      <c r="H81" s="700" t="s">
        <v>4</v>
      </c>
      <c r="I81" s="670"/>
      <c r="J81" s="670"/>
      <c r="K81" s="670"/>
      <c r="L81" s="670"/>
      <c r="M81" s="670"/>
      <c r="N81" s="670"/>
      <c r="O81" s="670"/>
      <c r="P81" s="670"/>
      <c r="Q81" s="670"/>
      <c r="R81" s="670"/>
      <c r="S81" s="670"/>
      <c r="T81" s="670"/>
      <c r="U81" s="670"/>
      <c r="V81" s="670"/>
      <c r="W81" s="670"/>
      <c r="X81" s="670"/>
      <c r="Y81" s="670"/>
      <c r="Z81" s="670"/>
      <c r="AA81" s="670"/>
      <c r="AB81" s="670"/>
      <c r="AC81" s="670"/>
      <c r="AD81" s="670"/>
      <c r="AE81" s="670"/>
      <c r="AF81" s="670"/>
      <c r="AG81" s="670"/>
      <c r="AH81" s="670"/>
      <c r="AI81" s="670"/>
      <c r="AJ81" s="670"/>
      <c r="AK81" s="670"/>
      <c r="AL81" s="670"/>
      <c r="AM81" s="670"/>
      <c r="AN81" s="670"/>
      <c r="AO81" s="670"/>
      <c r="AP81" s="670"/>
      <c r="AQ81" s="670"/>
      <c r="AR81" s="670"/>
      <c r="AS81" s="670"/>
      <c r="AT81" s="670"/>
      <c r="AU81" s="670"/>
      <c r="AV81" s="670"/>
      <c r="AW81" s="670"/>
      <c r="AX81" s="670"/>
      <c r="AY81" s="670"/>
      <c r="AZ81" s="670"/>
      <c r="BA81" s="670"/>
      <c r="BB81" s="670"/>
      <c r="BC81" s="670"/>
      <c r="BD81" s="670"/>
      <c r="BE81" s="670"/>
      <c r="BF81" s="670"/>
      <c r="BG81" s="670"/>
      <c r="BH81" s="670"/>
      <c r="BI81" s="670"/>
      <c r="BJ81" s="670"/>
      <c r="BK81" s="670"/>
      <c r="BL81" s="670"/>
      <c r="BM81" s="670"/>
      <c r="BN81" s="670"/>
      <c r="BO81" s="670"/>
    </row>
    <row r="82" spans="1:67" s="708" customFormat="1" ht="21.95" customHeight="1">
      <c r="A82" s="1178" t="s">
        <v>309</v>
      </c>
      <c r="B82" s="1154">
        <v>0</v>
      </c>
      <c r="C82" s="1154"/>
      <c r="D82" s="1198">
        <v>0</v>
      </c>
      <c r="E82" s="1173">
        <v>0</v>
      </c>
      <c r="F82" s="1174">
        <v>0</v>
      </c>
      <c r="G82" s="1157">
        <v>0</v>
      </c>
      <c r="H82" s="700" t="s">
        <v>4</v>
      </c>
      <c r="I82" s="670"/>
      <c r="J82" s="670"/>
      <c r="K82" s="670"/>
      <c r="L82" s="670"/>
      <c r="M82" s="670"/>
      <c r="N82" s="670"/>
      <c r="O82" s="670"/>
      <c r="P82" s="670"/>
      <c r="Q82" s="670"/>
      <c r="R82" s="670"/>
      <c r="S82" s="670"/>
      <c r="T82" s="670"/>
      <c r="U82" s="670"/>
      <c r="V82" s="670"/>
      <c r="W82" s="670"/>
      <c r="X82" s="670"/>
      <c r="Y82" s="670"/>
      <c r="Z82" s="670"/>
      <c r="AA82" s="670"/>
      <c r="AB82" s="670"/>
      <c r="AC82" s="670"/>
      <c r="AD82" s="670"/>
      <c r="AE82" s="670"/>
      <c r="AF82" s="670"/>
      <c r="AG82" s="670"/>
      <c r="AH82" s="670"/>
      <c r="AI82" s="670"/>
      <c r="AJ82" s="670"/>
      <c r="AK82" s="670"/>
      <c r="AL82" s="670"/>
      <c r="AM82" s="670"/>
      <c r="AN82" s="670"/>
      <c r="AO82" s="670"/>
      <c r="AP82" s="670"/>
      <c r="AQ82" s="670"/>
      <c r="AR82" s="670"/>
      <c r="AS82" s="670"/>
      <c r="AT82" s="670"/>
      <c r="AU82" s="670"/>
      <c r="AV82" s="670"/>
      <c r="AW82" s="670"/>
      <c r="AX82" s="670"/>
      <c r="AY82" s="670"/>
      <c r="AZ82" s="670"/>
      <c r="BA82" s="670"/>
      <c r="BB82" s="670"/>
      <c r="BC82" s="670"/>
      <c r="BD82" s="670"/>
      <c r="BE82" s="670"/>
      <c r="BF82" s="670"/>
      <c r="BG82" s="670"/>
      <c r="BH82" s="670"/>
      <c r="BI82" s="670"/>
      <c r="BJ82" s="670"/>
      <c r="BK82" s="670"/>
      <c r="BL82" s="670"/>
      <c r="BM82" s="670"/>
      <c r="BN82" s="670"/>
      <c r="BO82" s="670"/>
    </row>
    <row r="83" spans="1:67" s="708" customFormat="1" ht="21.95" customHeight="1">
      <c r="A83" s="1178" t="s">
        <v>360</v>
      </c>
      <c r="B83" s="1154">
        <v>2664922.5099999998</v>
      </c>
      <c r="C83" s="1154"/>
      <c r="D83" s="1198">
        <v>0</v>
      </c>
      <c r="E83" s="1173">
        <v>0</v>
      </c>
      <c r="F83" s="1174">
        <v>0</v>
      </c>
      <c r="G83" s="1157">
        <v>0</v>
      </c>
      <c r="H83" s="700" t="s">
        <v>4</v>
      </c>
      <c r="I83" s="670"/>
      <c r="J83" s="670"/>
      <c r="K83" s="670"/>
      <c r="L83" s="670"/>
      <c r="M83" s="670"/>
      <c r="N83" s="670"/>
      <c r="O83" s="670"/>
      <c r="P83" s="670"/>
      <c r="Q83" s="670"/>
      <c r="R83" s="670"/>
      <c r="S83" s="670"/>
      <c r="T83" s="670"/>
      <c r="U83" s="670"/>
      <c r="V83" s="670"/>
      <c r="W83" s="670"/>
      <c r="X83" s="670"/>
      <c r="Y83" s="670"/>
      <c r="Z83" s="670"/>
      <c r="AA83" s="670"/>
      <c r="AB83" s="670"/>
      <c r="AC83" s="670"/>
      <c r="AD83" s="670"/>
      <c r="AE83" s="670"/>
      <c r="AF83" s="670"/>
      <c r="AG83" s="670"/>
      <c r="AH83" s="670"/>
      <c r="AI83" s="670"/>
      <c r="AJ83" s="670"/>
      <c r="AK83" s="670"/>
      <c r="AL83" s="670"/>
      <c r="AM83" s="670"/>
      <c r="AN83" s="670"/>
      <c r="AO83" s="670"/>
      <c r="AP83" s="670"/>
      <c r="AQ83" s="670"/>
      <c r="AR83" s="670"/>
      <c r="AS83" s="670"/>
      <c r="AT83" s="670"/>
      <c r="AU83" s="670"/>
      <c r="AV83" s="670"/>
      <c r="AW83" s="670"/>
      <c r="AX83" s="670"/>
      <c r="AY83" s="670"/>
      <c r="AZ83" s="670"/>
      <c r="BA83" s="670"/>
      <c r="BB83" s="670"/>
      <c r="BC83" s="670"/>
      <c r="BD83" s="670"/>
      <c r="BE83" s="670"/>
      <c r="BF83" s="670"/>
      <c r="BG83" s="670"/>
      <c r="BH83" s="670"/>
      <c r="BI83" s="670"/>
      <c r="BJ83" s="670"/>
      <c r="BK83" s="670"/>
      <c r="BL83" s="670"/>
      <c r="BM83" s="670"/>
      <c r="BN83" s="670"/>
      <c r="BO83" s="670"/>
    </row>
    <row r="84" spans="1:67" s="708" customFormat="1" ht="21.95" customHeight="1">
      <c r="A84" s="1178" t="s">
        <v>310</v>
      </c>
      <c r="B84" s="1154">
        <v>1846098.24</v>
      </c>
      <c r="C84" s="1154"/>
      <c r="D84" s="1198">
        <v>0</v>
      </c>
      <c r="E84" s="1173">
        <v>0</v>
      </c>
      <c r="F84" s="1174">
        <v>0</v>
      </c>
      <c r="G84" s="1157">
        <v>0</v>
      </c>
      <c r="H84" s="700" t="s">
        <v>4</v>
      </c>
      <c r="I84" s="670"/>
      <c r="J84" s="670"/>
      <c r="K84" s="670"/>
      <c r="L84" s="670"/>
      <c r="M84" s="670"/>
      <c r="N84" s="670"/>
      <c r="O84" s="670"/>
      <c r="P84" s="670"/>
      <c r="Q84" s="670"/>
      <c r="R84" s="670"/>
      <c r="S84" s="670"/>
      <c r="T84" s="670"/>
      <c r="U84" s="670"/>
      <c r="V84" s="670"/>
      <c r="W84" s="670"/>
      <c r="X84" s="670"/>
      <c r="Y84" s="670"/>
      <c r="Z84" s="670"/>
      <c r="AA84" s="670"/>
      <c r="AB84" s="670"/>
      <c r="AC84" s="670"/>
      <c r="AD84" s="670"/>
      <c r="AE84" s="670"/>
      <c r="AF84" s="670"/>
      <c r="AG84" s="670"/>
      <c r="AH84" s="670"/>
      <c r="AI84" s="670"/>
      <c r="AJ84" s="670"/>
      <c r="AK84" s="670"/>
      <c r="AL84" s="670"/>
      <c r="AM84" s="670"/>
      <c r="AN84" s="670"/>
      <c r="AO84" s="670"/>
      <c r="AP84" s="670"/>
      <c r="AQ84" s="670"/>
      <c r="AR84" s="670"/>
      <c r="AS84" s="670"/>
      <c r="AT84" s="670"/>
      <c r="AU84" s="670"/>
      <c r="AV84" s="670"/>
      <c r="AW84" s="670"/>
      <c r="AX84" s="670"/>
      <c r="AY84" s="670"/>
      <c r="AZ84" s="670"/>
      <c r="BA84" s="670"/>
      <c r="BB84" s="670"/>
      <c r="BC84" s="670"/>
      <c r="BD84" s="670"/>
      <c r="BE84" s="670"/>
      <c r="BF84" s="670"/>
      <c r="BG84" s="670"/>
      <c r="BH84" s="670"/>
      <c r="BI84" s="670"/>
      <c r="BJ84" s="670"/>
      <c r="BK84" s="670"/>
      <c r="BL84" s="670"/>
      <c r="BM84" s="670"/>
      <c r="BN84" s="670"/>
      <c r="BO84" s="670"/>
    </row>
    <row r="85" spans="1:67" s="708" customFormat="1" ht="21.95" customHeight="1">
      <c r="A85" s="1180" t="s">
        <v>311</v>
      </c>
      <c r="B85" s="1154">
        <v>5135077.79</v>
      </c>
      <c r="C85" s="1154"/>
      <c r="D85" s="1198">
        <v>496219.6</v>
      </c>
      <c r="E85" s="1173">
        <v>0</v>
      </c>
      <c r="F85" s="1174">
        <v>496219.6</v>
      </c>
      <c r="G85" s="1157">
        <v>0</v>
      </c>
      <c r="H85" s="700" t="s">
        <v>4</v>
      </c>
      <c r="I85" s="670"/>
      <c r="J85" s="670"/>
      <c r="K85" s="670"/>
      <c r="L85" s="670"/>
      <c r="M85" s="670"/>
      <c r="N85" s="670"/>
      <c r="O85" s="670"/>
      <c r="P85" s="670"/>
      <c r="Q85" s="670"/>
      <c r="R85" s="670"/>
      <c r="S85" s="670"/>
      <c r="T85" s="670"/>
      <c r="U85" s="670"/>
      <c r="V85" s="670"/>
      <c r="W85" s="670"/>
      <c r="X85" s="670"/>
      <c r="Y85" s="670"/>
      <c r="Z85" s="670"/>
      <c r="AA85" s="670"/>
      <c r="AB85" s="670"/>
      <c r="AC85" s="670"/>
      <c r="AD85" s="670"/>
      <c r="AE85" s="670"/>
      <c r="AF85" s="670"/>
      <c r="AG85" s="670"/>
      <c r="AH85" s="670"/>
      <c r="AI85" s="670"/>
      <c r="AJ85" s="670"/>
      <c r="AK85" s="670"/>
      <c r="AL85" s="670"/>
      <c r="AM85" s="670"/>
      <c r="AN85" s="670"/>
      <c r="AO85" s="670"/>
      <c r="AP85" s="670"/>
      <c r="AQ85" s="670"/>
      <c r="AR85" s="670"/>
      <c r="AS85" s="670"/>
      <c r="AT85" s="670"/>
      <c r="AU85" s="670"/>
      <c r="AV85" s="670"/>
      <c r="AW85" s="670"/>
      <c r="AX85" s="670"/>
      <c r="AY85" s="670"/>
      <c r="AZ85" s="670"/>
      <c r="BA85" s="670"/>
      <c r="BB85" s="670"/>
      <c r="BC85" s="670"/>
      <c r="BD85" s="670"/>
      <c r="BE85" s="670"/>
      <c r="BF85" s="670"/>
      <c r="BG85" s="670"/>
      <c r="BH85" s="670"/>
      <c r="BI85" s="670"/>
      <c r="BJ85" s="670"/>
      <c r="BK85" s="670"/>
      <c r="BL85" s="670"/>
      <c r="BM85" s="670"/>
      <c r="BN85" s="670"/>
      <c r="BO85" s="670"/>
    </row>
    <row r="86" spans="1:67" ht="21.95" customHeight="1">
      <c r="A86" s="1178" t="s">
        <v>314</v>
      </c>
      <c r="B86" s="1154">
        <v>7184849.9500000011</v>
      </c>
      <c r="C86" s="1154"/>
      <c r="D86" s="1198">
        <v>0</v>
      </c>
      <c r="E86" s="1173">
        <v>0</v>
      </c>
      <c r="F86" s="1174">
        <v>0</v>
      </c>
      <c r="G86" s="1157">
        <v>0</v>
      </c>
      <c r="H86" s="700" t="s">
        <v>4</v>
      </c>
    </row>
    <row r="87" spans="1:67" ht="21.95" customHeight="1">
      <c r="A87" s="1178" t="s">
        <v>318</v>
      </c>
      <c r="B87" s="1154">
        <v>0</v>
      </c>
      <c r="C87" s="1154"/>
      <c r="D87" s="1198">
        <v>0</v>
      </c>
      <c r="E87" s="1173">
        <v>0</v>
      </c>
      <c r="F87" s="1174">
        <v>0</v>
      </c>
      <c r="G87" s="1157">
        <v>0</v>
      </c>
      <c r="H87" s="700" t="s">
        <v>4</v>
      </c>
    </row>
    <row r="88" spans="1:67" s="708" customFormat="1" ht="21.95" customHeight="1">
      <c r="A88" s="1178" t="s">
        <v>319</v>
      </c>
      <c r="B88" s="1154">
        <v>226465805.52999958</v>
      </c>
      <c r="C88" s="1154"/>
      <c r="D88" s="1198">
        <v>50695.44</v>
      </c>
      <c r="E88" s="1173">
        <v>0</v>
      </c>
      <c r="F88" s="1174">
        <v>50695.44</v>
      </c>
      <c r="G88" s="1157">
        <v>0</v>
      </c>
      <c r="H88" s="700" t="s">
        <v>4</v>
      </c>
      <c r="I88" s="670"/>
      <c r="J88" s="670"/>
      <c r="K88" s="670"/>
      <c r="L88" s="670"/>
      <c r="M88" s="670"/>
      <c r="N88" s="670"/>
      <c r="O88" s="670"/>
      <c r="P88" s="670"/>
      <c r="Q88" s="670"/>
      <c r="R88" s="670"/>
      <c r="S88" s="670"/>
      <c r="T88" s="670"/>
      <c r="U88" s="670"/>
      <c r="V88" s="670"/>
      <c r="W88" s="670"/>
      <c r="X88" s="670"/>
      <c r="Y88" s="670"/>
      <c r="Z88" s="670"/>
      <c r="AA88" s="670"/>
      <c r="AB88" s="670"/>
      <c r="AC88" s="670"/>
      <c r="AD88" s="670"/>
      <c r="AE88" s="670"/>
      <c r="AF88" s="670"/>
      <c r="AG88" s="670"/>
      <c r="AH88" s="670"/>
      <c r="AI88" s="670"/>
      <c r="AJ88" s="670"/>
      <c r="AK88" s="670"/>
      <c r="AL88" s="670"/>
      <c r="AM88" s="670"/>
      <c r="AN88" s="670"/>
      <c r="AO88" s="670"/>
      <c r="AP88" s="670"/>
      <c r="AQ88" s="670"/>
      <c r="AR88" s="670"/>
      <c r="AS88" s="670"/>
      <c r="AT88" s="670"/>
      <c r="AU88" s="670"/>
      <c r="AV88" s="670"/>
      <c r="AW88" s="670"/>
      <c r="AX88" s="670"/>
      <c r="AY88" s="670"/>
      <c r="AZ88" s="670"/>
      <c r="BA88" s="670"/>
      <c r="BB88" s="670"/>
      <c r="BC88" s="670"/>
      <c r="BD88" s="670"/>
      <c r="BE88" s="670"/>
      <c r="BF88" s="670"/>
      <c r="BG88" s="670"/>
      <c r="BH88" s="670"/>
      <c r="BI88" s="670"/>
      <c r="BJ88" s="670"/>
      <c r="BK88" s="670"/>
      <c r="BL88" s="670"/>
      <c r="BM88" s="670"/>
      <c r="BN88" s="670"/>
      <c r="BO88" s="670"/>
    </row>
    <row r="89" spans="1:67" s="708" customFormat="1" ht="21.95" customHeight="1">
      <c r="A89" s="1178" t="s">
        <v>320</v>
      </c>
      <c r="B89" s="1154">
        <v>7617001.5699999956</v>
      </c>
      <c r="C89" s="1154"/>
      <c r="D89" s="1198">
        <v>85357.25</v>
      </c>
      <c r="E89" s="1173">
        <v>874</v>
      </c>
      <c r="F89" s="1174">
        <v>85357.25</v>
      </c>
      <c r="G89" s="1157">
        <v>0</v>
      </c>
      <c r="H89" s="700" t="s">
        <v>4</v>
      </c>
      <c r="I89" s="670"/>
      <c r="J89" s="670"/>
      <c r="K89" s="670"/>
      <c r="L89" s="670"/>
      <c r="M89" s="670"/>
      <c r="N89" s="670"/>
      <c r="O89" s="670"/>
      <c r="P89" s="670"/>
      <c r="Q89" s="670"/>
      <c r="R89" s="670"/>
      <c r="S89" s="670"/>
      <c r="T89" s="670"/>
      <c r="U89" s="670"/>
      <c r="V89" s="670"/>
      <c r="W89" s="670"/>
      <c r="X89" s="670"/>
      <c r="Y89" s="670"/>
      <c r="Z89" s="670"/>
      <c r="AA89" s="670"/>
      <c r="AB89" s="670"/>
      <c r="AC89" s="670"/>
      <c r="AD89" s="670"/>
      <c r="AE89" s="670"/>
      <c r="AF89" s="670"/>
      <c r="AG89" s="670"/>
      <c r="AH89" s="670"/>
      <c r="AI89" s="670"/>
      <c r="AJ89" s="670"/>
      <c r="AK89" s="670"/>
      <c r="AL89" s="670"/>
      <c r="AM89" s="670"/>
      <c r="AN89" s="670"/>
      <c r="AO89" s="670"/>
      <c r="AP89" s="670"/>
      <c r="AQ89" s="670"/>
      <c r="AR89" s="670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70"/>
      <c r="BF89" s="670"/>
      <c r="BG89" s="670"/>
      <c r="BH89" s="670"/>
      <c r="BI89" s="670"/>
      <c r="BJ89" s="670"/>
      <c r="BK89" s="670"/>
      <c r="BL89" s="670"/>
      <c r="BM89" s="670"/>
      <c r="BN89" s="670"/>
      <c r="BO89" s="670"/>
    </row>
    <row r="90" spans="1:67" s="708" customFormat="1" ht="21.95" customHeight="1" thickBot="1">
      <c r="A90" s="1178" t="s">
        <v>322</v>
      </c>
      <c r="B90" s="1154">
        <v>138223712.94999999</v>
      </c>
      <c r="C90" s="1190"/>
      <c r="D90" s="1198">
        <v>0</v>
      </c>
      <c r="E90" s="1173">
        <v>0</v>
      </c>
      <c r="F90" s="1174">
        <v>0</v>
      </c>
      <c r="G90" s="1157">
        <v>0</v>
      </c>
      <c r="H90" s="700" t="s">
        <v>4</v>
      </c>
      <c r="I90" s="670"/>
      <c r="J90" s="670"/>
      <c r="K90" s="670"/>
      <c r="L90" s="670"/>
      <c r="M90" s="670"/>
      <c r="N90" s="670"/>
      <c r="O90" s="670"/>
      <c r="P90" s="670"/>
      <c r="Q90" s="670"/>
      <c r="R90" s="670"/>
      <c r="S90" s="670"/>
      <c r="T90" s="670"/>
      <c r="U90" s="670"/>
      <c r="V90" s="670"/>
      <c r="W90" s="670"/>
      <c r="X90" s="670"/>
      <c r="Y90" s="670"/>
      <c r="Z90" s="670"/>
      <c r="AA90" s="670"/>
      <c r="AB90" s="670"/>
      <c r="AC90" s="670"/>
      <c r="AD90" s="670"/>
      <c r="AE90" s="670"/>
      <c r="AF90" s="670"/>
      <c r="AG90" s="670"/>
      <c r="AH90" s="670"/>
      <c r="AI90" s="670"/>
      <c r="AJ90" s="670"/>
      <c r="AK90" s="670"/>
      <c r="AL90" s="670"/>
      <c r="AM90" s="670"/>
      <c r="AN90" s="670"/>
      <c r="AO90" s="670"/>
      <c r="AP90" s="670"/>
      <c r="AQ90" s="670"/>
      <c r="AR90" s="670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70"/>
      <c r="BF90" s="670"/>
      <c r="BG90" s="670"/>
      <c r="BH90" s="670"/>
      <c r="BI90" s="670"/>
      <c r="BJ90" s="670"/>
      <c r="BK90" s="670"/>
      <c r="BL90" s="670"/>
      <c r="BM90" s="670"/>
      <c r="BN90" s="670"/>
      <c r="BO90" s="670"/>
    </row>
    <row r="91" spans="1:67" s="708" customFormat="1" ht="21.95" customHeight="1" thickTop="1">
      <c r="A91" s="1181" t="s">
        <v>655</v>
      </c>
      <c r="B91" s="1191"/>
      <c r="C91" s="1192"/>
      <c r="D91" s="1193"/>
      <c r="E91" s="1193"/>
      <c r="F91" s="1194"/>
      <c r="G91" s="1165"/>
      <c r="H91" s="700"/>
      <c r="I91" s="670"/>
      <c r="J91" s="670"/>
      <c r="K91" s="670"/>
      <c r="L91" s="670"/>
      <c r="M91" s="670"/>
      <c r="N91" s="670"/>
      <c r="O91" s="670"/>
      <c r="P91" s="670"/>
      <c r="Q91" s="670"/>
      <c r="R91" s="670"/>
      <c r="S91" s="670"/>
      <c r="T91" s="670"/>
      <c r="U91" s="670"/>
      <c r="V91" s="670"/>
      <c r="W91" s="670"/>
      <c r="X91" s="670"/>
      <c r="Y91" s="670"/>
      <c r="Z91" s="670"/>
      <c r="AA91" s="670"/>
      <c r="AB91" s="670"/>
      <c r="AC91" s="670"/>
      <c r="AD91" s="670"/>
      <c r="AE91" s="670"/>
      <c r="AF91" s="670"/>
      <c r="AG91" s="670"/>
      <c r="AH91" s="670"/>
      <c r="AI91" s="670"/>
      <c r="AJ91" s="670"/>
      <c r="AK91" s="670"/>
      <c r="AL91" s="670"/>
      <c r="AM91" s="670"/>
      <c r="AN91" s="670"/>
      <c r="AO91" s="670"/>
      <c r="AP91" s="670"/>
      <c r="AQ91" s="670"/>
      <c r="AR91" s="670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70"/>
      <c r="BF91" s="670"/>
      <c r="BG91" s="670"/>
      <c r="BH91" s="670"/>
      <c r="BI91" s="670"/>
      <c r="BJ91" s="670"/>
      <c r="BK91" s="670"/>
      <c r="BL91" s="670"/>
      <c r="BM91" s="670"/>
      <c r="BN91" s="670"/>
      <c r="BO91" s="670"/>
    </row>
    <row r="92" spans="1:67" s="708" customFormat="1" ht="21.95" customHeight="1">
      <c r="A92" s="712" t="s">
        <v>664</v>
      </c>
      <c r="B92" s="1195">
        <v>18782675444.709999</v>
      </c>
      <c r="C92" s="1196" t="s">
        <v>216</v>
      </c>
      <c r="D92" s="1175">
        <v>0</v>
      </c>
      <c r="E92" s="1175">
        <v>0</v>
      </c>
      <c r="F92" s="1176">
        <v>0</v>
      </c>
      <c r="G92" s="1160">
        <v>0</v>
      </c>
      <c r="H92" s="700" t="s">
        <v>4</v>
      </c>
      <c r="I92" s="670"/>
      <c r="J92" s="670"/>
      <c r="K92" s="670"/>
      <c r="L92" s="670"/>
      <c r="M92" s="670"/>
      <c r="N92" s="670"/>
      <c r="O92" s="670"/>
      <c r="P92" s="670"/>
      <c r="Q92" s="670"/>
      <c r="R92" s="670"/>
      <c r="S92" s="670"/>
      <c r="T92" s="670"/>
      <c r="U92" s="670"/>
      <c r="V92" s="670"/>
      <c r="W92" s="670"/>
      <c r="X92" s="670"/>
      <c r="Y92" s="670"/>
      <c r="Z92" s="670"/>
      <c r="AA92" s="670"/>
      <c r="AB92" s="670"/>
      <c r="AC92" s="670"/>
      <c r="AD92" s="670"/>
      <c r="AE92" s="670"/>
      <c r="AF92" s="670"/>
      <c r="AG92" s="670"/>
      <c r="AH92" s="670"/>
      <c r="AI92" s="670"/>
      <c r="AJ92" s="670"/>
      <c r="AK92" s="670"/>
      <c r="AL92" s="670"/>
      <c r="AM92" s="670"/>
      <c r="AN92" s="670"/>
      <c r="AO92" s="670"/>
      <c r="AP92" s="670"/>
      <c r="AQ92" s="670"/>
      <c r="AR92" s="670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70"/>
      <c r="BF92" s="670"/>
      <c r="BG92" s="670"/>
      <c r="BH92" s="670"/>
      <c r="BI92" s="670"/>
      <c r="BJ92" s="670"/>
      <c r="BK92" s="670"/>
      <c r="BL92" s="670"/>
      <c r="BM92" s="670"/>
      <c r="BN92" s="670"/>
      <c r="BO92" s="670"/>
    </row>
    <row r="93" spans="1:67" s="711" customFormat="1" ht="19.5" customHeight="1">
      <c r="A93" s="1329"/>
      <c r="B93" s="1330"/>
      <c r="C93" s="1331"/>
      <c r="D93" s="1332"/>
      <c r="E93" s="1332"/>
      <c r="F93" s="1333"/>
      <c r="G93" s="1334"/>
      <c r="H93" s="700" t="s">
        <v>4</v>
      </c>
      <c r="I93" s="670"/>
      <c r="J93" s="670"/>
      <c r="K93" s="670"/>
      <c r="L93" s="670"/>
      <c r="M93" s="670"/>
      <c r="N93" s="670"/>
      <c r="O93" s="670"/>
      <c r="P93" s="670"/>
      <c r="Q93" s="670"/>
      <c r="R93" s="670"/>
      <c r="S93" s="670"/>
      <c r="T93" s="670"/>
      <c r="U93" s="670"/>
      <c r="V93" s="670"/>
      <c r="W93" s="670"/>
      <c r="X93" s="670"/>
      <c r="Y93" s="670"/>
      <c r="Z93" s="670"/>
      <c r="AA93" s="670"/>
      <c r="AB93" s="670"/>
      <c r="AC93" s="670"/>
      <c r="AD93" s="670"/>
      <c r="AE93" s="670"/>
      <c r="AF93" s="670"/>
      <c r="AG93" s="670"/>
      <c r="AH93" s="670"/>
      <c r="AI93" s="670"/>
      <c r="AJ93" s="670"/>
      <c r="AK93" s="670"/>
    </row>
    <row r="94" spans="1:67" s="711" customFormat="1" ht="16.5" customHeight="1">
      <c r="A94" s="1369" t="s">
        <v>936</v>
      </c>
      <c r="B94" s="713"/>
      <c r="C94" s="713"/>
      <c r="D94" s="713"/>
      <c r="E94" s="713"/>
      <c r="F94" s="713"/>
      <c r="G94" s="713"/>
      <c r="H94" s="700" t="s">
        <v>4</v>
      </c>
      <c r="I94" s="670"/>
      <c r="J94" s="670"/>
      <c r="K94" s="670"/>
      <c r="L94" s="670"/>
      <c r="M94" s="670"/>
      <c r="N94" s="670"/>
      <c r="O94" s="670"/>
      <c r="P94" s="670"/>
      <c r="Q94" s="670"/>
      <c r="R94" s="670"/>
      <c r="S94" s="670"/>
      <c r="T94" s="670"/>
      <c r="U94" s="670"/>
      <c r="V94" s="670"/>
      <c r="W94" s="670"/>
      <c r="X94" s="670"/>
      <c r="Y94" s="670"/>
      <c r="Z94" s="670"/>
      <c r="AA94" s="670"/>
      <c r="AB94" s="670"/>
      <c r="AC94" s="670"/>
      <c r="AD94" s="670"/>
      <c r="AE94" s="670"/>
      <c r="AF94" s="670"/>
      <c r="AG94" s="670"/>
      <c r="AH94" s="670"/>
      <c r="AI94" s="670"/>
      <c r="AJ94" s="670"/>
      <c r="AK94" s="670"/>
    </row>
    <row r="95" spans="1:67" s="711" customFormat="1" ht="15" customHeight="1">
      <c r="A95" s="714" t="s">
        <v>965</v>
      </c>
      <c r="B95" s="714"/>
      <c r="C95" s="714"/>
      <c r="D95" s="714"/>
      <c r="E95" s="714"/>
      <c r="F95" s="714"/>
      <c r="G95" s="714"/>
      <c r="H95" s="700" t="s">
        <v>4</v>
      </c>
      <c r="I95" s="670"/>
      <c r="J95" s="670"/>
      <c r="K95" s="670"/>
      <c r="L95" s="670"/>
      <c r="M95" s="670"/>
      <c r="N95" s="670"/>
      <c r="O95" s="670"/>
      <c r="P95" s="670"/>
      <c r="Q95" s="670"/>
      <c r="R95" s="670"/>
      <c r="S95" s="670"/>
      <c r="T95" s="670"/>
      <c r="U95" s="670"/>
      <c r="V95" s="670"/>
      <c r="W95" s="670"/>
      <c r="X95" s="670"/>
      <c r="Y95" s="670"/>
      <c r="Z95" s="670"/>
      <c r="AA95" s="670"/>
      <c r="AB95" s="670"/>
      <c r="AC95" s="670"/>
      <c r="AD95" s="670"/>
      <c r="AE95" s="670"/>
      <c r="AF95" s="670"/>
      <c r="AG95" s="670"/>
      <c r="AH95" s="670"/>
      <c r="AI95" s="670"/>
      <c r="AJ95" s="670"/>
      <c r="AK95" s="670"/>
    </row>
    <row r="96" spans="1:67">
      <c r="A96" s="1370"/>
      <c r="B96" s="1319"/>
      <c r="C96" s="1319"/>
      <c r="D96" s="1319"/>
      <c r="E96" s="1319"/>
      <c r="F96" s="1319"/>
      <c r="G96" s="1319"/>
      <c r="H96" s="714"/>
    </row>
    <row r="97" spans="1:8">
      <c r="A97" s="714"/>
      <c r="B97" s="714"/>
      <c r="C97" s="714"/>
      <c r="D97" s="714"/>
      <c r="E97" s="714"/>
      <c r="F97" s="714"/>
      <c r="G97" s="714"/>
      <c r="H97" s="700" t="s">
        <v>4</v>
      </c>
    </row>
    <row r="98" spans="1:8">
      <c r="A98" s="1320" t="s">
        <v>4</v>
      </c>
      <c r="B98" s="1321"/>
      <c r="C98" s="1321"/>
      <c r="D98" s="1321"/>
      <c r="E98" s="1321"/>
      <c r="F98" s="1321"/>
      <c r="G98" s="1321"/>
      <c r="H98" s="700" t="s">
        <v>4</v>
      </c>
    </row>
    <row r="99" spans="1:8">
      <c r="H99" s="700" t="s">
        <v>4</v>
      </c>
    </row>
    <row r="100" spans="1:8">
      <c r="H100" s="700" t="s">
        <v>4</v>
      </c>
    </row>
    <row r="101" spans="1:8">
      <c r="H101" s="700" t="s">
        <v>4</v>
      </c>
    </row>
    <row r="102" spans="1:8">
      <c r="H102" s="700" t="s">
        <v>4</v>
      </c>
    </row>
    <row r="103" spans="1:8">
      <c r="H103" s="700" t="s">
        <v>4</v>
      </c>
    </row>
    <row r="104" spans="1:8">
      <c r="H104" s="700" t="s">
        <v>4</v>
      </c>
    </row>
    <row r="105" spans="1:8">
      <c r="H105" s="700" t="s">
        <v>4</v>
      </c>
    </row>
    <row r="106" spans="1:8">
      <c r="H106" s="700" t="s">
        <v>4</v>
      </c>
    </row>
    <row r="107" spans="1:8">
      <c r="H107" s="700" t="s">
        <v>4</v>
      </c>
    </row>
    <row r="108" spans="1:8">
      <c r="B108" s="715" t="s">
        <v>4</v>
      </c>
      <c r="C108" s="715"/>
      <c r="H108" s="700" t="s">
        <v>4</v>
      </c>
    </row>
    <row r="109" spans="1:8">
      <c r="H109" s="700" t="s">
        <v>4</v>
      </c>
    </row>
    <row r="110" spans="1:8">
      <c r="H110" s="700" t="s">
        <v>4</v>
      </c>
    </row>
    <row r="111" spans="1:8">
      <c r="H111" s="700" t="s">
        <v>4</v>
      </c>
    </row>
    <row r="112" spans="1:8">
      <c r="H112" s="700" t="s">
        <v>4</v>
      </c>
    </row>
    <row r="113" spans="8:8">
      <c r="H113" s="700" t="s">
        <v>4</v>
      </c>
    </row>
    <row r="114" spans="8:8">
      <c r="H114" s="700" t="s">
        <v>4</v>
      </c>
    </row>
    <row r="115" spans="8:8">
      <c r="H115" s="700" t="s">
        <v>4</v>
      </c>
    </row>
    <row r="116" spans="8:8">
      <c r="H116" s="700" t="s">
        <v>4</v>
      </c>
    </row>
    <row r="117" spans="8:8">
      <c r="H117" s="700" t="s">
        <v>4</v>
      </c>
    </row>
    <row r="118" spans="8:8">
      <c r="H118" s="700" t="s">
        <v>4</v>
      </c>
    </row>
    <row r="119" spans="8:8">
      <c r="H119" s="700" t="s">
        <v>4</v>
      </c>
    </row>
    <row r="120" spans="8:8">
      <c r="H120" s="700" t="s">
        <v>4</v>
      </c>
    </row>
    <row r="121" spans="8:8">
      <c r="H121" s="700" t="s">
        <v>4</v>
      </c>
    </row>
    <row r="122" spans="8:8">
      <c r="H122" s="700" t="s">
        <v>4</v>
      </c>
    </row>
    <row r="123" spans="8:8">
      <c r="H123" s="700" t="s">
        <v>4</v>
      </c>
    </row>
    <row r="124" spans="8:8">
      <c r="H124" s="700" t="s">
        <v>4</v>
      </c>
    </row>
    <row r="125" spans="8:8">
      <c r="H125" s="700" t="s">
        <v>4</v>
      </c>
    </row>
    <row r="126" spans="8:8">
      <c r="H126" s="700" t="s">
        <v>4</v>
      </c>
    </row>
    <row r="127" spans="8:8">
      <c r="H127" s="700" t="s">
        <v>4</v>
      </c>
    </row>
    <row r="128" spans="8:8">
      <c r="H128" s="700" t="s">
        <v>4</v>
      </c>
    </row>
    <row r="129" spans="8:8">
      <c r="H129" s="700" t="s">
        <v>4</v>
      </c>
    </row>
    <row r="130" spans="8:8">
      <c r="H130" s="700" t="s">
        <v>4</v>
      </c>
    </row>
    <row r="131" spans="8:8">
      <c r="H131" s="700" t="s">
        <v>4</v>
      </c>
    </row>
    <row r="132" spans="8:8">
      <c r="H132" s="700" t="s">
        <v>4</v>
      </c>
    </row>
    <row r="133" spans="8:8">
      <c r="H133" s="700" t="s">
        <v>4</v>
      </c>
    </row>
    <row r="134" spans="8:8">
      <c r="H134" s="700" t="s">
        <v>4</v>
      </c>
    </row>
    <row r="135" spans="8:8">
      <c r="H135" s="700" t="s">
        <v>4</v>
      </c>
    </row>
    <row r="136" spans="8:8">
      <c r="H136" s="700" t="s">
        <v>4</v>
      </c>
    </row>
    <row r="137" spans="8:8">
      <c r="H137" s="700" t="s">
        <v>4</v>
      </c>
    </row>
    <row r="138" spans="8:8">
      <c r="H138" s="700" t="s">
        <v>4</v>
      </c>
    </row>
    <row r="139" spans="8:8">
      <c r="H139" s="700" t="s">
        <v>4</v>
      </c>
    </row>
    <row r="140" spans="8:8">
      <c r="H140" s="700" t="s">
        <v>4</v>
      </c>
    </row>
    <row r="141" spans="8:8">
      <c r="H141" s="700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8" orientation="landscape" useFirstPageNumber="1" r:id="rId1"/>
  <headerFooter alignWithMargins="0">
    <oddHeader>&amp;C&amp;"Arial,Normalny"&amp;12-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16">
    <pageSetUpPr autoPageBreaks="0"/>
  </sheetPr>
  <dimension ref="A1:BF573"/>
  <sheetViews>
    <sheetView showGridLines="0" zoomScale="75" zoomScaleNormal="75" workbookViewId="0">
      <selection activeCell="T19" sqref="T19"/>
    </sheetView>
  </sheetViews>
  <sheetFormatPr defaultColWidth="12.5703125" defaultRowHeight="15"/>
  <cols>
    <col min="1" max="1" width="5" style="718" customWidth="1"/>
    <col min="2" max="2" width="2" style="718" customWidth="1"/>
    <col min="3" max="3" width="57.140625" style="718" customWidth="1"/>
    <col min="4" max="4" width="20.140625" style="718" customWidth="1"/>
    <col min="5" max="8" width="21.42578125" style="718" customWidth="1"/>
    <col min="9" max="10" width="16.7109375" style="718" customWidth="1"/>
    <col min="11" max="250" width="12.5703125" style="718"/>
    <col min="251" max="251" width="5" style="718" customWidth="1"/>
    <col min="252" max="252" width="2" style="718" customWidth="1"/>
    <col min="253" max="253" width="57.140625" style="718" customWidth="1"/>
    <col min="254" max="254" width="20.140625" style="718" customWidth="1"/>
    <col min="255" max="258" width="21.42578125" style="718" customWidth="1"/>
    <col min="259" max="260" width="16.7109375" style="718" customWidth="1"/>
    <col min="261" max="261" width="22.85546875" style="718" customWidth="1"/>
    <col min="262" max="506" width="12.5703125" style="718"/>
    <col min="507" max="507" width="5" style="718" customWidth="1"/>
    <col min="508" max="508" width="2" style="718" customWidth="1"/>
    <col min="509" max="509" width="57.140625" style="718" customWidth="1"/>
    <col min="510" max="510" width="20.140625" style="718" customWidth="1"/>
    <col min="511" max="514" width="21.42578125" style="718" customWidth="1"/>
    <col min="515" max="516" width="16.7109375" style="718" customWidth="1"/>
    <col min="517" max="517" width="22.85546875" style="718" customWidth="1"/>
    <col min="518" max="762" width="12.5703125" style="718"/>
    <col min="763" max="763" width="5" style="718" customWidth="1"/>
    <col min="764" max="764" width="2" style="718" customWidth="1"/>
    <col min="765" max="765" width="57.140625" style="718" customWidth="1"/>
    <col min="766" max="766" width="20.140625" style="718" customWidth="1"/>
    <col min="767" max="770" width="21.42578125" style="718" customWidth="1"/>
    <col min="771" max="772" width="16.7109375" style="718" customWidth="1"/>
    <col min="773" max="773" width="22.85546875" style="718" customWidth="1"/>
    <col min="774" max="1018" width="12.5703125" style="718"/>
    <col min="1019" max="1019" width="5" style="718" customWidth="1"/>
    <col min="1020" max="1020" width="2" style="718" customWidth="1"/>
    <col min="1021" max="1021" width="57.140625" style="718" customWidth="1"/>
    <col min="1022" max="1022" width="20.140625" style="718" customWidth="1"/>
    <col min="1023" max="1026" width="21.42578125" style="718" customWidth="1"/>
    <col min="1027" max="1028" width="16.7109375" style="718" customWidth="1"/>
    <col min="1029" max="1029" width="22.85546875" style="718" customWidth="1"/>
    <col min="1030" max="1274" width="12.5703125" style="718"/>
    <col min="1275" max="1275" width="5" style="718" customWidth="1"/>
    <col min="1276" max="1276" width="2" style="718" customWidth="1"/>
    <col min="1277" max="1277" width="57.140625" style="718" customWidth="1"/>
    <col min="1278" max="1278" width="20.140625" style="718" customWidth="1"/>
    <col min="1279" max="1282" width="21.42578125" style="718" customWidth="1"/>
    <col min="1283" max="1284" width="16.7109375" style="718" customWidth="1"/>
    <col min="1285" max="1285" width="22.85546875" style="718" customWidth="1"/>
    <col min="1286" max="1530" width="12.5703125" style="718"/>
    <col min="1531" max="1531" width="5" style="718" customWidth="1"/>
    <col min="1532" max="1532" width="2" style="718" customWidth="1"/>
    <col min="1533" max="1533" width="57.140625" style="718" customWidth="1"/>
    <col min="1534" max="1534" width="20.140625" style="718" customWidth="1"/>
    <col min="1535" max="1538" width="21.42578125" style="718" customWidth="1"/>
    <col min="1539" max="1540" width="16.7109375" style="718" customWidth="1"/>
    <col min="1541" max="1541" width="22.85546875" style="718" customWidth="1"/>
    <col min="1542" max="1786" width="12.5703125" style="718"/>
    <col min="1787" max="1787" width="5" style="718" customWidth="1"/>
    <col min="1788" max="1788" width="2" style="718" customWidth="1"/>
    <col min="1789" max="1789" width="57.140625" style="718" customWidth="1"/>
    <col min="1790" max="1790" width="20.140625" style="718" customWidth="1"/>
    <col min="1791" max="1794" width="21.42578125" style="718" customWidth="1"/>
    <col min="1795" max="1796" width="16.7109375" style="718" customWidth="1"/>
    <col min="1797" max="1797" width="22.85546875" style="718" customWidth="1"/>
    <col min="1798" max="2042" width="12.5703125" style="718"/>
    <col min="2043" max="2043" width="5" style="718" customWidth="1"/>
    <col min="2044" max="2044" width="2" style="718" customWidth="1"/>
    <col min="2045" max="2045" width="57.140625" style="718" customWidth="1"/>
    <col min="2046" max="2046" width="20.140625" style="718" customWidth="1"/>
    <col min="2047" max="2050" width="21.42578125" style="718" customWidth="1"/>
    <col min="2051" max="2052" width="16.7109375" style="718" customWidth="1"/>
    <col min="2053" max="2053" width="22.85546875" style="718" customWidth="1"/>
    <col min="2054" max="2298" width="12.5703125" style="718"/>
    <col min="2299" max="2299" width="5" style="718" customWidth="1"/>
    <col min="2300" max="2300" width="2" style="718" customWidth="1"/>
    <col min="2301" max="2301" width="57.140625" style="718" customWidth="1"/>
    <col min="2302" max="2302" width="20.140625" style="718" customWidth="1"/>
    <col min="2303" max="2306" width="21.42578125" style="718" customWidth="1"/>
    <col min="2307" max="2308" width="16.7109375" style="718" customWidth="1"/>
    <col min="2309" max="2309" width="22.85546875" style="718" customWidth="1"/>
    <col min="2310" max="2554" width="12.5703125" style="718"/>
    <col min="2555" max="2555" width="5" style="718" customWidth="1"/>
    <col min="2556" max="2556" width="2" style="718" customWidth="1"/>
    <col min="2557" max="2557" width="57.140625" style="718" customWidth="1"/>
    <col min="2558" max="2558" width="20.140625" style="718" customWidth="1"/>
    <col min="2559" max="2562" width="21.42578125" style="718" customWidth="1"/>
    <col min="2563" max="2564" width="16.7109375" style="718" customWidth="1"/>
    <col min="2565" max="2565" width="22.85546875" style="718" customWidth="1"/>
    <col min="2566" max="2810" width="12.5703125" style="718"/>
    <col min="2811" max="2811" width="5" style="718" customWidth="1"/>
    <col min="2812" max="2812" width="2" style="718" customWidth="1"/>
    <col min="2813" max="2813" width="57.140625" style="718" customWidth="1"/>
    <col min="2814" max="2814" width="20.140625" style="718" customWidth="1"/>
    <col min="2815" max="2818" width="21.42578125" style="718" customWidth="1"/>
    <col min="2819" max="2820" width="16.7109375" style="718" customWidth="1"/>
    <col min="2821" max="2821" width="22.85546875" style="718" customWidth="1"/>
    <col min="2822" max="3066" width="12.5703125" style="718"/>
    <col min="3067" max="3067" width="5" style="718" customWidth="1"/>
    <col min="3068" max="3068" width="2" style="718" customWidth="1"/>
    <col min="3069" max="3069" width="57.140625" style="718" customWidth="1"/>
    <col min="3070" max="3070" width="20.140625" style="718" customWidth="1"/>
    <col min="3071" max="3074" width="21.42578125" style="718" customWidth="1"/>
    <col min="3075" max="3076" width="16.7109375" style="718" customWidth="1"/>
    <col min="3077" max="3077" width="22.85546875" style="718" customWidth="1"/>
    <col min="3078" max="3322" width="12.5703125" style="718"/>
    <col min="3323" max="3323" width="5" style="718" customWidth="1"/>
    <col min="3324" max="3324" width="2" style="718" customWidth="1"/>
    <col min="3325" max="3325" width="57.140625" style="718" customWidth="1"/>
    <col min="3326" max="3326" width="20.140625" style="718" customWidth="1"/>
    <col min="3327" max="3330" width="21.42578125" style="718" customWidth="1"/>
    <col min="3331" max="3332" width="16.7109375" style="718" customWidth="1"/>
    <col min="3333" max="3333" width="22.85546875" style="718" customWidth="1"/>
    <col min="3334" max="3578" width="12.5703125" style="718"/>
    <col min="3579" max="3579" width="5" style="718" customWidth="1"/>
    <col min="3580" max="3580" width="2" style="718" customWidth="1"/>
    <col min="3581" max="3581" width="57.140625" style="718" customWidth="1"/>
    <col min="3582" max="3582" width="20.140625" style="718" customWidth="1"/>
    <col min="3583" max="3586" width="21.42578125" style="718" customWidth="1"/>
    <col min="3587" max="3588" width="16.7109375" style="718" customWidth="1"/>
    <col min="3589" max="3589" width="22.85546875" style="718" customWidth="1"/>
    <col min="3590" max="3834" width="12.5703125" style="718"/>
    <col min="3835" max="3835" width="5" style="718" customWidth="1"/>
    <col min="3836" max="3836" width="2" style="718" customWidth="1"/>
    <col min="3837" max="3837" width="57.140625" style="718" customWidth="1"/>
    <col min="3838" max="3838" width="20.140625" style="718" customWidth="1"/>
    <col min="3839" max="3842" width="21.42578125" style="718" customWidth="1"/>
    <col min="3843" max="3844" width="16.7109375" style="718" customWidth="1"/>
    <col min="3845" max="3845" width="22.85546875" style="718" customWidth="1"/>
    <col min="3846" max="4090" width="12.5703125" style="718"/>
    <col min="4091" max="4091" width="5" style="718" customWidth="1"/>
    <col min="4092" max="4092" width="2" style="718" customWidth="1"/>
    <col min="4093" max="4093" width="57.140625" style="718" customWidth="1"/>
    <col min="4094" max="4094" width="20.140625" style="718" customWidth="1"/>
    <col min="4095" max="4098" width="21.42578125" style="718" customWidth="1"/>
    <col min="4099" max="4100" width="16.7109375" style="718" customWidth="1"/>
    <col min="4101" max="4101" width="22.85546875" style="718" customWidth="1"/>
    <col min="4102" max="4346" width="12.5703125" style="718"/>
    <col min="4347" max="4347" width="5" style="718" customWidth="1"/>
    <col min="4348" max="4348" width="2" style="718" customWidth="1"/>
    <col min="4349" max="4349" width="57.140625" style="718" customWidth="1"/>
    <col min="4350" max="4350" width="20.140625" style="718" customWidth="1"/>
    <col min="4351" max="4354" width="21.42578125" style="718" customWidth="1"/>
    <col min="4355" max="4356" width="16.7109375" style="718" customWidth="1"/>
    <col min="4357" max="4357" width="22.85546875" style="718" customWidth="1"/>
    <col min="4358" max="4602" width="12.5703125" style="718"/>
    <col min="4603" max="4603" width="5" style="718" customWidth="1"/>
    <col min="4604" max="4604" width="2" style="718" customWidth="1"/>
    <col min="4605" max="4605" width="57.140625" style="718" customWidth="1"/>
    <col min="4606" max="4606" width="20.140625" style="718" customWidth="1"/>
    <col min="4607" max="4610" width="21.42578125" style="718" customWidth="1"/>
    <col min="4611" max="4612" width="16.7109375" style="718" customWidth="1"/>
    <col min="4613" max="4613" width="22.85546875" style="718" customWidth="1"/>
    <col min="4614" max="4858" width="12.5703125" style="718"/>
    <col min="4859" max="4859" width="5" style="718" customWidth="1"/>
    <col min="4860" max="4860" width="2" style="718" customWidth="1"/>
    <col min="4861" max="4861" width="57.140625" style="718" customWidth="1"/>
    <col min="4862" max="4862" width="20.140625" style="718" customWidth="1"/>
    <col min="4863" max="4866" width="21.42578125" style="718" customWidth="1"/>
    <col min="4867" max="4868" width="16.7109375" style="718" customWidth="1"/>
    <col min="4869" max="4869" width="22.85546875" style="718" customWidth="1"/>
    <col min="4870" max="5114" width="12.5703125" style="718"/>
    <col min="5115" max="5115" width="5" style="718" customWidth="1"/>
    <col min="5116" max="5116" width="2" style="718" customWidth="1"/>
    <col min="5117" max="5117" width="57.140625" style="718" customWidth="1"/>
    <col min="5118" max="5118" width="20.140625" style="718" customWidth="1"/>
    <col min="5119" max="5122" width="21.42578125" style="718" customWidth="1"/>
    <col min="5123" max="5124" width="16.7109375" style="718" customWidth="1"/>
    <col min="5125" max="5125" width="22.85546875" style="718" customWidth="1"/>
    <col min="5126" max="5370" width="12.5703125" style="718"/>
    <col min="5371" max="5371" width="5" style="718" customWidth="1"/>
    <col min="5372" max="5372" width="2" style="718" customWidth="1"/>
    <col min="5373" max="5373" width="57.140625" style="718" customWidth="1"/>
    <col min="5374" max="5374" width="20.140625" style="718" customWidth="1"/>
    <col min="5375" max="5378" width="21.42578125" style="718" customWidth="1"/>
    <col min="5379" max="5380" width="16.7109375" style="718" customWidth="1"/>
    <col min="5381" max="5381" width="22.85546875" style="718" customWidth="1"/>
    <col min="5382" max="5626" width="12.5703125" style="718"/>
    <col min="5627" max="5627" width="5" style="718" customWidth="1"/>
    <col min="5628" max="5628" width="2" style="718" customWidth="1"/>
    <col min="5629" max="5629" width="57.140625" style="718" customWidth="1"/>
    <col min="5630" max="5630" width="20.140625" style="718" customWidth="1"/>
    <col min="5631" max="5634" width="21.42578125" style="718" customWidth="1"/>
    <col min="5635" max="5636" width="16.7109375" style="718" customWidth="1"/>
    <col min="5637" max="5637" width="22.85546875" style="718" customWidth="1"/>
    <col min="5638" max="5882" width="12.5703125" style="718"/>
    <col min="5883" max="5883" width="5" style="718" customWidth="1"/>
    <col min="5884" max="5884" width="2" style="718" customWidth="1"/>
    <col min="5885" max="5885" width="57.140625" style="718" customWidth="1"/>
    <col min="5886" max="5886" width="20.140625" style="718" customWidth="1"/>
    <col min="5887" max="5890" width="21.42578125" style="718" customWidth="1"/>
    <col min="5891" max="5892" width="16.7109375" style="718" customWidth="1"/>
    <col min="5893" max="5893" width="22.85546875" style="718" customWidth="1"/>
    <col min="5894" max="6138" width="12.5703125" style="718"/>
    <col min="6139" max="6139" width="5" style="718" customWidth="1"/>
    <col min="6140" max="6140" width="2" style="718" customWidth="1"/>
    <col min="6141" max="6141" width="57.140625" style="718" customWidth="1"/>
    <col min="6142" max="6142" width="20.140625" style="718" customWidth="1"/>
    <col min="6143" max="6146" width="21.42578125" style="718" customWidth="1"/>
    <col min="6147" max="6148" width="16.7109375" style="718" customWidth="1"/>
    <col min="6149" max="6149" width="22.85546875" style="718" customWidth="1"/>
    <col min="6150" max="6394" width="12.5703125" style="718"/>
    <col min="6395" max="6395" width="5" style="718" customWidth="1"/>
    <col min="6396" max="6396" width="2" style="718" customWidth="1"/>
    <col min="6397" max="6397" width="57.140625" style="718" customWidth="1"/>
    <col min="6398" max="6398" width="20.140625" style="718" customWidth="1"/>
    <col min="6399" max="6402" width="21.42578125" style="718" customWidth="1"/>
    <col min="6403" max="6404" width="16.7109375" style="718" customWidth="1"/>
    <col min="6405" max="6405" width="22.85546875" style="718" customWidth="1"/>
    <col min="6406" max="6650" width="12.5703125" style="718"/>
    <col min="6651" max="6651" width="5" style="718" customWidth="1"/>
    <col min="6652" max="6652" width="2" style="718" customWidth="1"/>
    <col min="6653" max="6653" width="57.140625" style="718" customWidth="1"/>
    <col min="6654" max="6654" width="20.140625" style="718" customWidth="1"/>
    <col min="6655" max="6658" width="21.42578125" style="718" customWidth="1"/>
    <col min="6659" max="6660" width="16.7109375" style="718" customWidth="1"/>
    <col min="6661" max="6661" width="22.85546875" style="718" customWidth="1"/>
    <col min="6662" max="6906" width="12.5703125" style="718"/>
    <col min="6907" max="6907" width="5" style="718" customWidth="1"/>
    <col min="6908" max="6908" width="2" style="718" customWidth="1"/>
    <col min="6909" max="6909" width="57.140625" style="718" customWidth="1"/>
    <col min="6910" max="6910" width="20.140625" style="718" customWidth="1"/>
    <col min="6911" max="6914" width="21.42578125" style="718" customWidth="1"/>
    <col min="6915" max="6916" width="16.7109375" style="718" customWidth="1"/>
    <col min="6917" max="6917" width="22.85546875" style="718" customWidth="1"/>
    <col min="6918" max="7162" width="12.5703125" style="718"/>
    <col min="7163" max="7163" width="5" style="718" customWidth="1"/>
    <col min="7164" max="7164" width="2" style="718" customWidth="1"/>
    <col min="7165" max="7165" width="57.140625" style="718" customWidth="1"/>
    <col min="7166" max="7166" width="20.140625" style="718" customWidth="1"/>
    <col min="7167" max="7170" width="21.42578125" style="718" customWidth="1"/>
    <col min="7171" max="7172" width="16.7109375" style="718" customWidth="1"/>
    <col min="7173" max="7173" width="22.85546875" style="718" customWidth="1"/>
    <col min="7174" max="7418" width="12.5703125" style="718"/>
    <col min="7419" max="7419" width="5" style="718" customWidth="1"/>
    <col min="7420" max="7420" width="2" style="718" customWidth="1"/>
    <col min="7421" max="7421" width="57.140625" style="718" customWidth="1"/>
    <col min="7422" max="7422" width="20.140625" style="718" customWidth="1"/>
    <col min="7423" max="7426" width="21.42578125" style="718" customWidth="1"/>
    <col min="7427" max="7428" width="16.7109375" style="718" customWidth="1"/>
    <col min="7429" max="7429" width="22.85546875" style="718" customWidth="1"/>
    <col min="7430" max="7674" width="12.5703125" style="718"/>
    <col min="7675" max="7675" width="5" style="718" customWidth="1"/>
    <col min="7676" max="7676" width="2" style="718" customWidth="1"/>
    <col min="7677" max="7677" width="57.140625" style="718" customWidth="1"/>
    <col min="7678" max="7678" width="20.140625" style="718" customWidth="1"/>
    <col min="7679" max="7682" width="21.42578125" style="718" customWidth="1"/>
    <col min="7683" max="7684" width="16.7109375" style="718" customWidth="1"/>
    <col min="7685" max="7685" width="22.85546875" style="718" customWidth="1"/>
    <col min="7686" max="7930" width="12.5703125" style="718"/>
    <col min="7931" max="7931" width="5" style="718" customWidth="1"/>
    <col min="7932" max="7932" width="2" style="718" customWidth="1"/>
    <col min="7933" max="7933" width="57.140625" style="718" customWidth="1"/>
    <col min="7934" max="7934" width="20.140625" style="718" customWidth="1"/>
    <col min="7935" max="7938" width="21.42578125" style="718" customWidth="1"/>
    <col min="7939" max="7940" width="16.7109375" style="718" customWidth="1"/>
    <col min="7941" max="7941" width="22.85546875" style="718" customWidth="1"/>
    <col min="7942" max="8186" width="12.5703125" style="718"/>
    <col min="8187" max="8187" width="5" style="718" customWidth="1"/>
    <col min="8188" max="8188" width="2" style="718" customWidth="1"/>
    <col min="8189" max="8189" width="57.140625" style="718" customWidth="1"/>
    <col min="8190" max="8190" width="20.140625" style="718" customWidth="1"/>
    <col min="8191" max="8194" width="21.42578125" style="718" customWidth="1"/>
    <col min="8195" max="8196" width="16.7109375" style="718" customWidth="1"/>
    <col min="8197" max="8197" width="22.85546875" style="718" customWidth="1"/>
    <col min="8198" max="8442" width="12.5703125" style="718"/>
    <col min="8443" max="8443" width="5" style="718" customWidth="1"/>
    <col min="8444" max="8444" width="2" style="718" customWidth="1"/>
    <col min="8445" max="8445" width="57.140625" style="718" customWidth="1"/>
    <col min="8446" max="8446" width="20.140625" style="718" customWidth="1"/>
    <col min="8447" max="8450" width="21.42578125" style="718" customWidth="1"/>
    <col min="8451" max="8452" width="16.7109375" style="718" customWidth="1"/>
    <col min="8453" max="8453" width="22.85546875" style="718" customWidth="1"/>
    <col min="8454" max="8698" width="12.5703125" style="718"/>
    <col min="8699" max="8699" width="5" style="718" customWidth="1"/>
    <col min="8700" max="8700" width="2" style="718" customWidth="1"/>
    <col min="8701" max="8701" width="57.140625" style="718" customWidth="1"/>
    <col min="8702" max="8702" width="20.140625" style="718" customWidth="1"/>
    <col min="8703" max="8706" width="21.42578125" style="718" customWidth="1"/>
    <col min="8707" max="8708" width="16.7109375" style="718" customWidth="1"/>
    <col min="8709" max="8709" width="22.85546875" style="718" customWidth="1"/>
    <col min="8710" max="8954" width="12.5703125" style="718"/>
    <col min="8955" max="8955" width="5" style="718" customWidth="1"/>
    <col min="8956" max="8956" width="2" style="718" customWidth="1"/>
    <col min="8957" max="8957" width="57.140625" style="718" customWidth="1"/>
    <col min="8958" max="8958" width="20.140625" style="718" customWidth="1"/>
    <col min="8959" max="8962" width="21.42578125" style="718" customWidth="1"/>
    <col min="8963" max="8964" width="16.7109375" style="718" customWidth="1"/>
    <col min="8965" max="8965" width="22.85546875" style="718" customWidth="1"/>
    <col min="8966" max="9210" width="12.5703125" style="718"/>
    <col min="9211" max="9211" width="5" style="718" customWidth="1"/>
    <col min="9212" max="9212" width="2" style="718" customWidth="1"/>
    <col min="9213" max="9213" width="57.140625" style="718" customWidth="1"/>
    <col min="9214" max="9214" width="20.140625" style="718" customWidth="1"/>
    <col min="9215" max="9218" width="21.42578125" style="718" customWidth="1"/>
    <col min="9219" max="9220" width="16.7109375" style="718" customWidth="1"/>
    <col min="9221" max="9221" width="22.85546875" style="718" customWidth="1"/>
    <col min="9222" max="9466" width="12.5703125" style="718"/>
    <col min="9467" max="9467" width="5" style="718" customWidth="1"/>
    <col min="9468" max="9468" width="2" style="718" customWidth="1"/>
    <col min="9469" max="9469" width="57.140625" style="718" customWidth="1"/>
    <col min="9470" max="9470" width="20.140625" style="718" customWidth="1"/>
    <col min="9471" max="9474" width="21.42578125" style="718" customWidth="1"/>
    <col min="9475" max="9476" width="16.7109375" style="718" customWidth="1"/>
    <col min="9477" max="9477" width="22.85546875" style="718" customWidth="1"/>
    <col min="9478" max="9722" width="12.5703125" style="718"/>
    <col min="9723" max="9723" width="5" style="718" customWidth="1"/>
    <col min="9724" max="9724" width="2" style="718" customWidth="1"/>
    <col min="9725" max="9725" width="57.140625" style="718" customWidth="1"/>
    <col min="9726" max="9726" width="20.140625" style="718" customWidth="1"/>
    <col min="9727" max="9730" width="21.42578125" style="718" customWidth="1"/>
    <col min="9731" max="9732" width="16.7109375" style="718" customWidth="1"/>
    <col min="9733" max="9733" width="22.85546875" style="718" customWidth="1"/>
    <col min="9734" max="9978" width="12.5703125" style="718"/>
    <col min="9979" max="9979" width="5" style="718" customWidth="1"/>
    <col min="9980" max="9980" width="2" style="718" customWidth="1"/>
    <col min="9981" max="9981" width="57.140625" style="718" customWidth="1"/>
    <col min="9982" max="9982" width="20.140625" style="718" customWidth="1"/>
    <col min="9983" max="9986" width="21.42578125" style="718" customWidth="1"/>
    <col min="9987" max="9988" width="16.7109375" style="718" customWidth="1"/>
    <col min="9989" max="9989" width="22.85546875" style="718" customWidth="1"/>
    <col min="9990" max="10234" width="12.5703125" style="718"/>
    <col min="10235" max="10235" width="5" style="718" customWidth="1"/>
    <col min="10236" max="10236" width="2" style="718" customWidth="1"/>
    <col min="10237" max="10237" width="57.140625" style="718" customWidth="1"/>
    <col min="10238" max="10238" width="20.140625" style="718" customWidth="1"/>
    <col min="10239" max="10242" width="21.42578125" style="718" customWidth="1"/>
    <col min="10243" max="10244" width="16.7109375" style="718" customWidth="1"/>
    <col min="10245" max="10245" width="22.85546875" style="718" customWidth="1"/>
    <col min="10246" max="10490" width="12.5703125" style="718"/>
    <col min="10491" max="10491" width="5" style="718" customWidth="1"/>
    <col min="10492" max="10492" width="2" style="718" customWidth="1"/>
    <col min="10493" max="10493" width="57.140625" style="718" customWidth="1"/>
    <col min="10494" max="10494" width="20.140625" style="718" customWidth="1"/>
    <col min="10495" max="10498" width="21.42578125" style="718" customWidth="1"/>
    <col min="10499" max="10500" width="16.7109375" style="718" customWidth="1"/>
    <col min="10501" max="10501" width="22.85546875" style="718" customWidth="1"/>
    <col min="10502" max="10746" width="12.5703125" style="718"/>
    <col min="10747" max="10747" width="5" style="718" customWidth="1"/>
    <col min="10748" max="10748" width="2" style="718" customWidth="1"/>
    <col min="10749" max="10749" width="57.140625" style="718" customWidth="1"/>
    <col min="10750" max="10750" width="20.140625" style="718" customWidth="1"/>
    <col min="10751" max="10754" width="21.42578125" style="718" customWidth="1"/>
    <col min="10755" max="10756" width="16.7109375" style="718" customWidth="1"/>
    <col min="10757" max="10757" width="22.85546875" style="718" customWidth="1"/>
    <col min="10758" max="11002" width="12.5703125" style="718"/>
    <col min="11003" max="11003" width="5" style="718" customWidth="1"/>
    <col min="11004" max="11004" width="2" style="718" customWidth="1"/>
    <col min="11005" max="11005" width="57.140625" style="718" customWidth="1"/>
    <col min="11006" max="11006" width="20.140625" style="718" customWidth="1"/>
    <col min="11007" max="11010" width="21.42578125" style="718" customWidth="1"/>
    <col min="11011" max="11012" width="16.7109375" style="718" customWidth="1"/>
    <col min="11013" max="11013" width="22.85546875" style="718" customWidth="1"/>
    <col min="11014" max="11258" width="12.5703125" style="718"/>
    <col min="11259" max="11259" width="5" style="718" customWidth="1"/>
    <col min="11260" max="11260" width="2" style="718" customWidth="1"/>
    <col min="11261" max="11261" width="57.140625" style="718" customWidth="1"/>
    <col min="11262" max="11262" width="20.140625" style="718" customWidth="1"/>
    <col min="11263" max="11266" width="21.42578125" style="718" customWidth="1"/>
    <col min="11267" max="11268" width="16.7109375" style="718" customWidth="1"/>
    <col min="11269" max="11269" width="22.85546875" style="718" customWidth="1"/>
    <col min="11270" max="11514" width="12.5703125" style="718"/>
    <col min="11515" max="11515" width="5" style="718" customWidth="1"/>
    <col min="11516" max="11516" width="2" style="718" customWidth="1"/>
    <col min="11517" max="11517" width="57.140625" style="718" customWidth="1"/>
    <col min="11518" max="11518" width="20.140625" style="718" customWidth="1"/>
    <col min="11519" max="11522" width="21.42578125" style="718" customWidth="1"/>
    <col min="11523" max="11524" width="16.7109375" style="718" customWidth="1"/>
    <col min="11525" max="11525" width="22.85546875" style="718" customWidth="1"/>
    <col min="11526" max="11770" width="12.5703125" style="718"/>
    <col min="11771" max="11771" width="5" style="718" customWidth="1"/>
    <col min="11772" max="11772" width="2" style="718" customWidth="1"/>
    <col min="11773" max="11773" width="57.140625" style="718" customWidth="1"/>
    <col min="11774" max="11774" width="20.140625" style="718" customWidth="1"/>
    <col min="11775" max="11778" width="21.42578125" style="718" customWidth="1"/>
    <col min="11779" max="11780" width="16.7109375" style="718" customWidth="1"/>
    <col min="11781" max="11781" width="22.85546875" style="718" customWidth="1"/>
    <col min="11782" max="12026" width="12.5703125" style="718"/>
    <col min="12027" max="12027" width="5" style="718" customWidth="1"/>
    <col min="12028" max="12028" width="2" style="718" customWidth="1"/>
    <col min="12029" max="12029" width="57.140625" style="718" customWidth="1"/>
    <col min="12030" max="12030" width="20.140625" style="718" customWidth="1"/>
    <col min="12031" max="12034" width="21.42578125" style="718" customWidth="1"/>
    <col min="12035" max="12036" width="16.7109375" style="718" customWidth="1"/>
    <col min="12037" max="12037" width="22.85546875" style="718" customWidth="1"/>
    <col min="12038" max="12282" width="12.5703125" style="718"/>
    <col min="12283" max="12283" width="5" style="718" customWidth="1"/>
    <col min="12284" max="12284" width="2" style="718" customWidth="1"/>
    <col min="12285" max="12285" width="57.140625" style="718" customWidth="1"/>
    <col min="12286" max="12286" width="20.140625" style="718" customWidth="1"/>
    <col min="12287" max="12290" width="21.42578125" style="718" customWidth="1"/>
    <col min="12291" max="12292" width="16.7109375" style="718" customWidth="1"/>
    <col min="12293" max="12293" width="22.85546875" style="718" customWidth="1"/>
    <col min="12294" max="12538" width="12.5703125" style="718"/>
    <col min="12539" max="12539" width="5" style="718" customWidth="1"/>
    <col min="12540" max="12540" width="2" style="718" customWidth="1"/>
    <col min="12541" max="12541" width="57.140625" style="718" customWidth="1"/>
    <col min="12542" max="12542" width="20.140625" style="718" customWidth="1"/>
    <col min="12543" max="12546" width="21.42578125" style="718" customWidth="1"/>
    <col min="12547" max="12548" width="16.7109375" style="718" customWidth="1"/>
    <col min="12549" max="12549" width="22.85546875" style="718" customWidth="1"/>
    <col min="12550" max="12794" width="12.5703125" style="718"/>
    <col min="12795" max="12795" width="5" style="718" customWidth="1"/>
    <col min="12796" max="12796" width="2" style="718" customWidth="1"/>
    <col min="12797" max="12797" width="57.140625" style="718" customWidth="1"/>
    <col min="12798" max="12798" width="20.140625" style="718" customWidth="1"/>
    <col min="12799" max="12802" width="21.42578125" style="718" customWidth="1"/>
    <col min="12803" max="12804" width="16.7109375" style="718" customWidth="1"/>
    <col min="12805" max="12805" width="22.85546875" style="718" customWidth="1"/>
    <col min="12806" max="13050" width="12.5703125" style="718"/>
    <col min="13051" max="13051" width="5" style="718" customWidth="1"/>
    <col min="13052" max="13052" width="2" style="718" customWidth="1"/>
    <col min="13053" max="13053" width="57.140625" style="718" customWidth="1"/>
    <col min="13054" max="13054" width="20.140625" style="718" customWidth="1"/>
    <col min="13055" max="13058" width="21.42578125" style="718" customWidth="1"/>
    <col min="13059" max="13060" width="16.7109375" style="718" customWidth="1"/>
    <col min="13061" max="13061" width="22.85546875" style="718" customWidth="1"/>
    <col min="13062" max="13306" width="12.5703125" style="718"/>
    <col min="13307" max="13307" width="5" style="718" customWidth="1"/>
    <col min="13308" max="13308" width="2" style="718" customWidth="1"/>
    <col min="13309" max="13309" width="57.140625" style="718" customWidth="1"/>
    <col min="13310" max="13310" width="20.140625" style="718" customWidth="1"/>
    <col min="13311" max="13314" width="21.42578125" style="718" customWidth="1"/>
    <col min="13315" max="13316" width="16.7109375" style="718" customWidth="1"/>
    <col min="13317" max="13317" width="22.85546875" style="718" customWidth="1"/>
    <col min="13318" max="13562" width="12.5703125" style="718"/>
    <col min="13563" max="13563" width="5" style="718" customWidth="1"/>
    <col min="13564" max="13564" width="2" style="718" customWidth="1"/>
    <col min="13565" max="13565" width="57.140625" style="718" customWidth="1"/>
    <col min="13566" max="13566" width="20.140625" style="718" customWidth="1"/>
    <col min="13567" max="13570" width="21.42578125" style="718" customWidth="1"/>
    <col min="13571" max="13572" width="16.7109375" style="718" customWidth="1"/>
    <col min="13573" max="13573" width="22.85546875" style="718" customWidth="1"/>
    <col min="13574" max="13818" width="12.5703125" style="718"/>
    <col min="13819" max="13819" width="5" style="718" customWidth="1"/>
    <col min="13820" max="13820" width="2" style="718" customWidth="1"/>
    <col min="13821" max="13821" width="57.140625" style="718" customWidth="1"/>
    <col min="13822" max="13822" width="20.140625" style="718" customWidth="1"/>
    <col min="13823" max="13826" width="21.42578125" style="718" customWidth="1"/>
    <col min="13827" max="13828" width="16.7109375" style="718" customWidth="1"/>
    <col min="13829" max="13829" width="22.85546875" style="718" customWidth="1"/>
    <col min="13830" max="14074" width="12.5703125" style="718"/>
    <col min="14075" max="14075" width="5" style="718" customWidth="1"/>
    <col min="14076" max="14076" width="2" style="718" customWidth="1"/>
    <col min="14077" max="14077" width="57.140625" style="718" customWidth="1"/>
    <col min="14078" max="14078" width="20.140625" style="718" customWidth="1"/>
    <col min="14079" max="14082" width="21.42578125" style="718" customWidth="1"/>
    <col min="14083" max="14084" width="16.7109375" style="718" customWidth="1"/>
    <col min="14085" max="14085" width="22.85546875" style="718" customWidth="1"/>
    <col min="14086" max="14330" width="12.5703125" style="718"/>
    <col min="14331" max="14331" width="5" style="718" customWidth="1"/>
    <col min="14332" max="14332" width="2" style="718" customWidth="1"/>
    <col min="14333" max="14333" width="57.140625" style="718" customWidth="1"/>
    <col min="14334" max="14334" width="20.140625" style="718" customWidth="1"/>
    <col min="14335" max="14338" width="21.42578125" style="718" customWidth="1"/>
    <col min="14339" max="14340" width="16.7109375" style="718" customWidth="1"/>
    <col min="14341" max="14341" width="22.85546875" style="718" customWidth="1"/>
    <col min="14342" max="14586" width="12.5703125" style="718"/>
    <col min="14587" max="14587" width="5" style="718" customWidth="1"/>
    <col min="14588" max="14588" width="2" style="718" customWidth="1"/>
    <col min="14589" max="14589" width="57.140625" style="718" customWidth="1"/>
    <col min="14590" max="14590" width="20.140625" style="718" customWidth="1"/>
    <col min="14591" max="14594" width="21.42578125" style="718" customWidth="1"/>
    <col min="14595" max="14596" width="16.7109375" style="718" customWidth="1"/>
    <col min="14597" max="14597" width="22.85546875" style="718" customWidth="1"/>
    <col min="14598" max="14842" width="12.5703125" style="718"/>
    <col min="14843" max="14843" width="5" style="718" customWidth="1"/>
    <col min="14844" max="14844" width="2" style="718" customWidth="1"/>
    <col min="14845" max="14845" width="57.140625" style="718" customWidth="1"/>
    <col min="14846" max="14846" width="20.140625" style="718" customWidth="1"/>
    <col min="14847" max="14850" width="21.42578125" style="718" customWidth="1"/>
    <col min="14851" max="14852" width="16.7109375" style="718" customWidth="1"/>
    <col min="14853" max="14853" width="22.85546875" style="718" customWidth="1"/>
    <col min="14854" max="15098" width="12.5703125" style="718"/>
    <col min="15099" max="15099" width="5" style="718" customWidth="1"/>
    <col min="15100" max="15100" width="2" style="718" customWidth="1"/>
    <col min="15101" max="15101" width="57.140625" style="718" customWidth="1"/>
    <col min="15102" max="15102" width="20.140625" style="718" customWidth="1"/>
    <col min="15103" max="15106" width="21.42578125" style="718" customWidth="1"/>
    <col min="15107" max="15108" width="16.7109375" style="718" customWidth="1"/>
    <col min="15109" max="15109" width="22.85546875" style="718" customWidth="1"/>
    <col min="15110" max="15354" width="12.5703125" style="718"/>
    <col min="15355" max="15355" width="5" style="718" customWidth="1"/>
    <col min="15356" max="15356" width="2" style="718" customWidth="1"/>
    <col min="15357" max="15357" width="57.140625" style="718" customWidth="1"/>
    <col min="15358" max="15358" width="20.140625" style="718" customWidth="1"/>
    <col min="15359" max="15362" width="21.42578125" style="718" customWidth="1"/>
    <col min="15363" max="15364" width="16.7109375" style="718" customWidth="1"/>
    <col min="15365" max="15365" width="22.85546875" style="718" customWidth="1"/>
    <col min="15366" max="15610" width="12.5703125" style="718"/>
    <col min="15611" max="15611" width="5" style="718" customWidth="1"/>
    <col min="15612" max="15612" width="2" style="718" customWidth="1"/>
    <col min="15613" max="15613" width="57.140625" style="718" customWidth="1"/>
    <col min="15614" max="15614" width="20.140625" style="718" customWidth="1"/>
    <col min="15615" max="15618" width="21.42578125" style="718" customWidth="1"/>
    <col min="15619" max="15620" width="16.7109375" style="718" customWidth="1"/>
    <col min="15621" max="15621" width="22.85546875" style="718" customWidth="1"/>
    <col min="15622" max="15866" width="12.5703125" style="718"/>
    <col min="15867" max="15867" width="5" style="718" customWidth="1"/>
    <col min="15868" max="15868" width="2" style="718" customWidth="1"/>
    <col min="15869" max="15869" width="57.140625" style="718" customWidth="1"/>
    <col min="15870" max="15870" width="20.140625" style="718" customWidth="1"/>
    <col min="15871" max="15874" width="21.42578125" style="718" customWidth="1"/>
    <col min="15875" max="15876" width="16.7109375" style="718" customWidth="1"/>
    <col min="15877" max="15877" width="22.85546875" style="718" customWidth="1"/>
    <col min="15878" max="16122" width="12.5703125" style="718"/>
    <col min="16123" max="16123" width="5" style="718" customWidth="1"/>
    <col min="16124" max="16124" width="2" style="718" customWidth="1"/>
    <col min="16125" max="16125" width="57.140625" style="718" customWidth="1"/>
    <col min="16126" max="16126" width="20.140625" style="718" customWidth="1"/>
    <col min="16127" max="16130" width="21.42578125" style="718" customWidth="1"/>
    <col min="16131" max="16132" width="16.7109375" style="718" customWidth="1"/>
    <col min="16133" max="16133" width="22.85546875" style="718" customWidth="1"/>
    <col min="16134" max="16384" width="12.5703125" style="718"/>
  </cols>
  <sheetData>
    <row r="1" spans="1:58" ht="16.5" customHeight="1">
      <c r="A1" s="1773" t="s">
        <v>665</v>
      </c>
      <c r="B1" s="1773"/>
      <c r="C1" s="1773"/>
      <c r="D1" s="716"/>
      <c r="E1" s="716"/>
      <c r="F1" s="716"/>
      <c r="G1" s="717"/>
      <c r="H1" s="717"/>
    </row>
    <row r="2" spans="1:58" ht="26.25" customHeight="1">
      <c r="A2" s="1774" t="s">
        <v>666</v>
      </c>
      <c r="B2" s="1774"/>
      <c r="C2" s="1774"/>
      <c r="D2" s="1774"/>
      <c r="E2" s="1774"/>
      <c r="F2" s="1774"/>
      <c r="G2" s="1774"/>
      <c r="H2" s="1774"/>
    </row>
    <row r="3" spans="1:58" ht="12" customHeight="1">
      <c r="A3" s="716"/>
      <c r="B3" s="716"/>
      <c r="C3" s="719"/>
      <c r="D3" s="720"/>
      <c r="E3" s="720"/>
      <c r="F3" s="720"/>
      <c r="G3" s="721"/>
      <c r="H3" s="721"/>
    </row>
    <row r="4" spans="1:58" ht="15" customHeight="1">
      <c r="A4" s="722"/>
      <c r="B4" s="722"/>
      <c r="C4" s="719"/>
      <c r="D4" s="720"/>
      <c r="E4" s="720"/>
      <c r="F4" s="720"/>
      <c r="G4" s="721"/>
      <c r="H4" s="723" t="s">
        <v>2</v>
      </c>
    </row>
    <row r="5" spans="1:58" ht="16.5" customHeight="1">
      <c r="A5" s="724"/>
      <c r="B5" s="717"/>
      <c r="C5" s="725"/>
      <c r="D5" s="1775" t="s">
        <v>630</v>
      </c>
      <c r="E5" s="1776"/>
      <c r="F5" s="1777"/>
      <c r="G5" s="1778" t="s">
        <v>631</v>
      </c>
      <c r="H5" s="1779"/>
    </row>
    <row r="6" spans="1:58" ht="15" customHeight="1">
      <c r="A6" s="726"/>
      <c r="B6" s="717"/>
      <c r="C6" s="727"/>
      <c r="D6" s="1780" t="s">
        <v>915</v>
      </c>
      <c r="E6" s="1781"/>
      <c r="F6" s="1782"/>
      <c r="G6" s="1761" t="s">
        <v>915</v>
      </c>
      <c r="H6" s="1763"/>
    </row>
    <row r="7" spans="1:58" ht="15.75">
      <c r="A7" s="726"/>
      <c r="B7" s="717"/>
      <c r="C7" s="728" t="s">
        <v>3</v>
      </c>
      <c r="D7" s="729"/>
      <c r="E7" s="730" t="s">
        <v>632</v>
      </c>
      <c r="F7" s="731"/>
      <c r="G7" s="732" t="s">
        <v>4</v>
      </c>
      <c r="H7" s="733" t="s">
        <v>4</v>
      </c>
    </row>
    <row r="8" spans="1:58" ht="14.25" customHeight="1">
      <c r="A8" s="726"/>
      <c r="B8" s="717"/>
      <c r="C8" s="734"/>
      <c r="D8" s="735"/>
      <c r="E8" s="736"/>
      <c r="F8" s="737" t="s">
        <v>632</v>
      </c>
      <c r="G8" s="738" t="s">
        <v>633</v>
      </c>
      <c r="H8" s="733" t="s">
        <v>634</v>
      </c>
    </row>
    <row r="9" spans="1:58" ht="14.25" customHeight="1">
      <c r="A9" s="726"/>
      <c r="B9" s="717"/>
      <c r="C9" s="739"/>
      <c r="D9" s="740" t="s">
        <v>635</v>
      </c>
      <c r="E9" s="741" t="s">
        <v>636</v>
      </c>
      <c r="F9" s="742" t="s">
        <v>637</v>
      </c>
      <c r="G9" s="738" t="s">
        <v>638</v>
      </c>
      <c r="H9" s="733" t="s">
        <v>639</v>
      </c>
    </row>
    <row r="10" spans="1:58" ht="14.25" customHeight="1">
      <c r="A10" s="743"/>
      <c r="B10" s="722"/>
      <c r="C10" s="744"/>
      <c r="D10" s="745"/>
      <c r="E10" s="746"/>
      <c r="F10" s="742" t="s">
        <v>640</v>
      </c>
      <c r="G10" s="747" t="s">
        <v>641</v>
      </c>
      <c r="H10" s="748"/>
    </row>
    <row r="11" spans="1:58" ht="9.9499999999999993" customHeight="1">
      <c r="A11" s="749"/>
      <c r="B11" s="750"/>
      <c r="C11" s="751" t="s">
        <v>458</v>
      </c>
      <c r="D11" s="752">
        <v>2</v>
      </c>
      <c r="E11" s="753">
        <v>3</v>
      </c>
      <c r="F11" s="753">
        <v>4</v>
      </c>
      <c r="G11" s="754">
        <v>5</v>
      </c>
      <c r="H11" s="755">
        <v>6</v>
      </c>
    </row>
    <row r="12" spans="1:58" ht="15.75" customHeight="1">
      <c r="A12" s="724"/>
      <c r="B12" s="756"/>
      <c r="C12" s="757" t="s">
        <v>4</v>
      </c>
      <c r="D12" s="1209" t="s">
        <v>4</v>
      </c>
      <c r="E12" s="1210" t="s">
        <v>124</v>
      </c>
      <c r="F12" s="1211"/>
      <c r="G12" s="1212" t="s">
        <v>4</v>
      </c>
      <c r="H12" s="1213" t="s">
        <v>124</v>
      </c>
    </row>
    <row r="13" spans="1:58" ht="15.75">
      <c r="A13" s="1769" t="s">
        <v>40</v>
      </c>
      <c r="B13" s="1770"/>
      <c r="C13" s="1771"/>
      <c r="D13" s="1209">
        <v>226465805.53000003</v>
      </c>
      <c r="E13" s="1214">
        <v>50695.44</v>
      </c>
      <c r="F13" s="1214">
        <v>0</v>
      </c>
      <c r="G13" s="1212">
        <v>50695.44</v>
      </c>
      <c r="H13" s="1213">
        <v>0</v>
      </c>
    </row>
    <row r="14" spans="1:58" s="758" customFormat="1" ht="24" customHeight="1">
      <c r="A14" s="1199" t="s">
        <v>363</v>
      </c>
      <c r="B14" s="1200" t="s">
        <v>47</v>
      </c>
      <c r="C14" s="1201" t="s">
        <v>364</v>
      </c>
      <c r="D14" s="1215">
        <v>49469249.30999995</v>
      </c>
      <c r="E14" s="1216">
        <v>0</v>
      </c>
      <c r="F14" s="1216">
        <v>0</v>
      </c>
      <c r="G14" s="1208">
        <v>0</v>
      </c>
      <c r="H14" s="1217">
        <v>0</v>
      </c>
      <c r="I14" s="718"/>
      <c r="J14" s="718"/>
      <c r="K14" s="718"/>
      <c r="L14" s="718"/>
      <c r="M14" s="718"/>
      <c r="N14" s="718"/>
      <c r="O14" s="718"/>
      <c r="P14" s="718"/>
      <c r="Q14" s="718"/>
      <c r="R14" s="718"/>
      <c r="S14" s="718"/>
      <c r="T14" s="718"/>
      <c r="U14" s="718"/>
      <c r="V14" s="718"/>
      <c r="W14" s="718"/>
      <c r="X14" s="718"/>
      <c r="Y14" s="718"/>
      <c r="Z14" s="718"/>
      <c r="AA14" s="718"/>
      <c r="AB14" s="718"/>
      <c r="AC14" s="718"/>
      <c r="AD14" s="718"/>
      <c r="AE14" s="718"/>
      <c r="AF14" s="718"/>
      <c r="AG14" s="718"/>
      <c r="AH14" s="718"/>
      <c r="AI14" s="718"/>
      <c r="AJ14" s="718"/>
      <c r="AK14" s="718"/>
      <c r="AL14" s="718"/>
      <c r="AM14" s="718"/>
      <c r="AN14" s="718"/>
      <c r="AO14" s="718"/>
      <c r="AP14" s="718"/>
      <c r="AQ14" s="718"/>
      <c r="AR14" s="718"/>
      <c r="AS14" s="718"/>
      <c r="AT14" s="718"/>
      <c r="AU14" s="718"/>
      <c r="AV14" s="718"/>
      <c r="AW14" s="718"/>
      <c r="AX14" s="718"/>
      <c r="AY14" s="718"/>
      <c r="AZ14" s="718"/>
      <c r="BA14" s="718"/>
      <c r="BB14" s="718"/>
      <c r="BC14" s="718"/>
      <c r="BD14" s="718"/>
      <c r="BE14" s="718"/>
      <c r="BF14" s="718"/>
    </row>
    <row r="15" spans="1:58" s="758" customFormat="1" ht="24" customHeight="1">
      <c r="A15" s="1199" t="s">
        <v>365</v>
      </c>
      <c r="B15" s="1200" t="s">
        <v>47</v>
      </c>
      <c r="C15" s="1201" t="s">
        <v>366</v>
      </c>
      <c r="D15" s="1215">
        <v>0</v>
      </c>
      <c r="E15" s="1216">
        <v>0</v>
      </c>
      <c r="F15" s="1216">
        <v>0</v>
      </c>
      <c r="G15" s="1208">
        <v>0</v>
      </c>
      <c r="H15" s="1217">
        <v>0</v>
      </c>
      <c r="I15" s="718"/>
      <c r="J15" s="718"/>
      <c r="K15" s="718"/>
      <c r="L15" s="718"/>
      <c r="M15" s="718"/>
      <c r="N15" s="718"/>
      <c r="O15" s="718"/>
      <c r="P15" s="718"/>
      <c r="Q15" s="718"/>
      <c r="R15" s="718"/>
      <c r="S15" s="718"/>
      <c r="T15" s="718"/>
      <c r="U15" s="718"/>
      <c r="V15" s="718"/>
      <c r="W15" s="718"/>
      <c r="X15" s="718"/>
      <c r="Y15" s="718"/>
      <c r="Z15" s="718"/>
      <c r="AA15" s="718"/>
      <c r="AB15" s="718"/>
      <c r="AC15" s="718"/>
      <c r="AD15" s="718"/>
      <c r="AE15" s="718"/>
      <c r="AF15" s="718"/>
      <c r="AG15" s="718"/>
      <c r="AH15" s="718"/>
      <c r="AI15" s="718"/>
      <c r="AJ15" s="718"/>
      <c r="AK15" s="718"/>
      <c r="AL15" s="718"/>
      <c r="AM15" s="718"/>
      <c r="AN15" s="718"/>
      <c r="AO15" s="718"/>
      <c r="AP15" s="718"/>
      <c r="AQ15" s="718"/>
      <c r="AR15" s="718"/>
      <c r="AS15" s="718"/>
      <c r="AT15" s="718"/>
      <c r="AU15" s="718"/>
      <c r="AV15" s="718"/>
      <c r="AW15" s="718"/>
      <c r="AX15" s="718"/>
      <c r="AY15" s="718"/>
      <c r="AZ15" s="718"/>
      <c r="BA15" s="718"/>
      <c r="BB15" s="718"/>
      <c r="BC15" s="718"/>
      <c r="BD15" s="718"/>
      <c r="BE15" s="718"/>
      <c r="BF15" s="718"/>
    </row>
    <row r="16" spans="1:58" s="758" customFormat="1" ht="24" customHeight="1">
      <c r="A16" s="1199" t="s">
        <v>367</v>
      </c>
      <c r="B16" s="1200" t="s">
        <v>47</v>
      </c>
      <c r="C16" s="1201" t="s">
        <v>368</v>
      </c>
      <c r="D16" s="1215">
        <v>1375136.8600000006</v>
      </c>
      <c r="E16" s="1216">
        <v>0</v>
      </c>
      <c r="F16" s="1216">
        <v>0</v>
      </c>
      <c r="G16" s="1208">
        <v>0</v>
      </c>
      <c r="H16" s="1217">
        <v>0</v>
      </c>
      <c r="I16" s="718"/>
      <c r="J16" s="718"/>
      <c r="K16" s="718"/>
      <c r="L16" s="718"/>
      <c r="M16" s="718"/>
      <c r="N16" s="718"/>
      <c r="O16" s="718"/>
      <c r="P16" s="718"/>
      <c r="Q16" s="718"/>
      <c r="R16" s="718"/>
      <c r="S16" s="718"/>
      <c r="T16" s="718"/>
      <c r="U16" s="718"/>
      <c r="V16" s="718"/>
      <c r="W16" s="718"/>
      <c r="X16" s="718"/>
      <c r="Y16" s="718"/>
      <c r="Z16" s="718"/>
      <c r="AA16" s="718"/>
      <c r="AB16" s="718"/>
      <c r="AC16" s="718"/>
      <c r="AD16" s="718"/>
      <c r="AE16" s="718"/>
      <c r="AF16" s="718"/>
      <c r="AG16" s="718"/>
      <c r="AH16" s="718"/>
      <c r="AI16" s="718"/>
      <c r="AJ16" s="718"/>
      <c r="AK16" s="718"/>
      <c r="AL16" s="718"/>
      <c r="AM16" s="718"/>
      <c r="AN16" s="718"/>
      <c r="AO16" s="718"/>
      <c r="AP16" s="718"/>
      <c r="AQ16" s="718"/>
      <c r="AR16" s="718"/>
      <c r="AS16" s="718"/>
      <c r="AT16" s="718"/>
      <c r="AU16" s="718"/>
      <c r="AV16" s="718"/>
      <c r="AW16" s="718"/>
      <c r="AX16" s="718"/>
      <c r="AY16" s="718"/>
      <c r="AZ16" s="718"/>
      <c r="BA16" s="718"/>
      <c r="BB16" s="718"/>
      <c r="BC16" s="718"/>
      <c r="BD16" s="718"/>
      <c r="BE16" s="718"/>
      <c r="BF16" s="718"/>
    </row>
    <row r="17" spans="1:58" s="758" customFormat="1" ht="24" customHeight="1">
      <c r="A17" s="1199" t="s">
        <v>376</v>
      </c>
      <c r="B17" s="1200" t="s">
        <v>47</v>
      </c>
      <c r="C17" s="1201" t="s">
        <v>377</v>
      </c>
      <c r="D17" s="1215">
        <v>5054859.1999999993</v>
      </c>
      <c r="E17" s="1216">
        <v>0</v>
      </c>
      <c r="F17" s="1216">
        <v>0</v>
      </c>
      <c r="G17" s="1208">
        <v>0</v>
      </c>
      <c r="H17" s="1217">
        <v>0</v>
      </c>
      <c r="I17" s="718"/>
      <c r="J17" s="718"/>
      <c r="K17" s="718"/>
      <c r="L17" s="718"/>
      <c r="M17" s="718"/>
      <c r="N17" s="718"/>
      <c r="O17" s="718"/>
      <c r="P17" s="718"/>
      <c r="Q17" s="718"/>
      <c r="R17" s="718"/>
      <c r="S17" s="718"/>
      <c r="T17" s="718"/>
      <c r="U17" s="718"/>
      <c r="V17" s="718"/>
      <c r="W17" s="718"/>
      <c r="X17" s="718"/>
      <c r="Y17" s="718"/>
      <c r="Z17" s="718"/>
      <c r="AA17" s="718"/>
      <c r="AB17" s="718"/>
      <c r="AC17" s="718"/>
      <c r="AD17" s="718"/>
      <c r="AE17" s="718"/>
      <c r="AF17" s="718"/>
      <c r="AG17" s="718"/>
      <c r="AH17" s="718"/>
      <c r="AI17" s="718"/>
      <c r="AJ17" s="718"/>
      <c r="AK17" s="718"/>
      <c r="AL17" s="718"/>
      <c r="AM17" s="718"/>
      <c r="AN17" s="718"/>
      <c r="AO17" s="718"/>
      <c r="AP17" s="718"/>
      <c r="AQ17" s="718"/>
      <c r="AR17" s="718"/>
      <c r="AS17" s="718"/>
      <c r="AT17" s="718"/>
      <c r="AU17" s="718"/>
      <c r="AV17" s="718"/>
      <c r="AW17" s="718"/>
      <c r="AX17" s="718"/>
      <c r="AY17" s="718"/>
      <c r="AZ17" s="718"/>
      <c r="BA17" s="718"/>
      <c r="BB17" s="718"/>
      <c r="BC17" s="718"/>
      <c r="BD17" s="718"/>
      <c r="BE17" s="718"/>
      <c r="BF17" s="718"/>
    </row>
    <row r="18" spans="1:58" s="758" customFormat="1" ht="24" customHeight="1">
      <c r="A18" s="1199" t="s">
        <v>380</v>
      </c>
      <c r="B18" s="1200" t="s">
        <v>47</v>
      </c>
      <c r="C18" s="1201" t="s">
        <v>381</v>
      </c>
      <c r="D18" s="1215">
        <v>7325163.7000000011</v>
      </c>
      <c r="E18" s="1216">
        <v>0</v>
      </c>
      <c r="F18" s="1216">
        <v>0</v>
      </c>
      <c r="G18" s="1208">
        <v>0</v>
      </c>
      <c r="H18" s="1217">
        <v>0</v>
      </c>
      <c r="I18" s="718"/>
      <c r="J18" s="718"/>
      <c r="K18" s="718"/>
      <c r="L18" s="718"/>
      <c r="M18" s="718"/>
      <c r="N18" s="718"/>
      <c r="O18" s="718"/>
      <c r="P18" s="718"/>
      <c r="Q18" s="718"/>
      <c r="R18" s="718"/>
      <c r="S18" s="718"/>
      <c r="T18" s="718"/>
      <c r="U18" s="718"/>
      <c r="V18" s="718"/>
      <c r="W18" s="718"/>
      <c r="X18" s="718"/>
      <c r="Y18" s="718"/>
      <c r="Z18" s="718"/>
      <c r="AA18" s="718"/>
      <c r="AB18" s="718"/>
      <c r="AC18" s="718"/>
      <c r="AD18" s="718"/>
      <c r="AE18" s="718"/>
      <c r="AF18" s="718"/>
      <c r="AG18" s="718"/>
      <c r="AH18" s="718"/>
      <c r="AI18" s="718"/>
      <c r="AJ18" s="718"/>
      <c r="AK18" s="718"/>
      <c r="AL18" s="718"/>
      <c r="AM18" s="718"/>
      <c r="AN18" s="718"/>
      <c r="AO18" s="718"/>
      <c r="AP18" s="718"/>
      <c r="AQ18" s="718"/>
      <c r="AR18" s="718"/>
      <c r="AS18" s="718"/>
      <c r="AT18" s="718"/>
      <c r="AU18" s="718"/>
      <c r="AV18" s="718"/>
      <c r="AW18" s="718"/>
      <c r="AX18" s="718"/>
      <c r="AY18" s="718"/>
      <c r="AZ18" s="718"/>
      <c r="BA18" s="718"/>
      <c r="BB18" s="718"/>
      <c r="BC18" s="718"/>
      <c r="BD18" s="718"/>
      <c r="BE18" s="718"/>
      <c r="BF18" s="718"/>
    </row>
    <row r="19" spans="1:58" s="760" customFormat="1" ht="24" customHeight="1">
      <c r="A19" s="1202" t="s">
        <v>382</v>
      </c>
      <c r="B19" s="1203" t="s">
        <v>47</v>
      </c>
      <c r="C19" s="1204" t="s">
        <v>134</v>
      </c>
      <c r="D19" s="1215">
        <v>0</v>
      </c>
      <c r="E19" s="1216">
        <v>0</v>
      </c>
      <c r="F19" s="1216">
        <v>0</v>
      </c>
      <c r="G19" s="1208">
        <v>0</v>
      </c>
      <c r="H19" s="1217">
        <v>0</v>
      </c>
      <c r="I19" s="759"/>
      <c r="J19" s="759"/>
      <c r="K19" s="759"/>
      <c r="L19" s="759"/>
      <c r="M19" s="759"/>
      <c r="N19" s="759"/>
      <c r="O19" s="759"/>
      <c r="P19" s="759"/>
      <c r="Q19" s="759"/>
      <c r="R19" s="759"/>
      <c r="S19" s="759"/>
      <c r="T19" s="759"/>
      <c r="U19" s="759"/>
      <c r="V19" s="759"/>
      <c r="W19" s="759"/>
      <c r="X19" s="759"/>
      <c r="Y19" s="759"/>
      <c r="Z19" s="759"/>
      <c r="AA19" s="759"/>
      <c r="AB19" s="759"/>
      <c r="AC19" s="759"/>
      <c r="AD19" s="759"/>
      <c r="AE19" s="759"/>
      <c r="AF19" s="759"/>
      <c r="AG19" s="759"/>
      <c r="AH19" s="759"/>
      <c r="AI19" s="759"/>
      <c r="AJ19" s="759"/>
      <c r="AK19" s="759"/>
      <c r="AL19" s="759"/>
      <c r="AM19" s="759"/>
      <c r="AN19" s="759"/>
      <c r="AO19" s="759"/>
      <c r="AP19" s="759"/>
      <c r="AQ19" s="759"/>
      <c r="AR19" s="759"/>
      <c r="AS19" s="759"/>
      <c r="AT19" s="759"/>
      <c r="AU19" s="759"/>
      <c r="AV19" s="759"/>
      <c r="AW19" s="759"/>
      <c r="AX19" s="759"/>
      <c r="AY19" s="759"/>
      <c r="AZ19" s="759"/>
      <c r="BA19" s="759"/>
      <c r="BB19" s="759"/>
      <c r="BC19" s="759"/>
      <c r="BD19" s="759"/>
      <c r="BE19" s="759"/>
      <c r="BF19" s="759"/>
    </row>
    <row r="20" spans="1:58" s="760" customFormat="1" ht="24" customHeight="1">
      <c r="A20" s="1202" t="s">
        <v>383</v>
      </c>
      <c r="B20" s="1205" t="s">
        <v>47</v>
      </c>
      <c r="C20" s="1204" t="s">
        <v>384</v>
      </c>
      <c r="D20" s="1215">
        <v>3248615.69</v>
      </c>
      <c r="E20" s="1216">
        <v>0</v>
      </c>
      <c r="F20" s="1216">
        <v>0</v>
      </c>
      <c r="G20" s="1208">
        <v>0</v>
      </c>
      <c r="H20" s="1217">
        <v>0</v>
      </c>
      <c r="I20" s="759"/>
      <c r="J20" s="759"/>
      <c r="K20" s="759"/>
      <c r="L20" s="759"/>
      <c r="M20" s="759"/>
      <c r="N20" s="759"/>
      <c r="O20" s="759"/>
      <c r="P20" s="759"/>
      <c r="Q20" s="759"/>
      <c r="R20" s="759"/>
      <c r="S20" s="759"/>
      <c r="T20" s="759"/>
      <c r="U20" s="759"/>
      <c r="V20" s="759"/>
      <c r="W20" s="759"/>
      <c r="X20" s="759"/>
      <c r="Y20" s="759"/>
      <c r="Z20" s="759"/>
      <c r="AA20" s="759"/>
      <c r="AB20" s="759"/>
      <c r="AC20" s="759"/>
      <c r="AD20" s="759"/>
      <c r="AE20" s="759"/>
      <c r="AF20" s="759"/>
      <c r="AG20" s="759"/>
      <c r="AH20" s="759"/>
      <c r="AI20" s="759"/>
      <c r="AJ20" s="759"/>
      <c r="AK20" s="759"/>
      <c r="AL20" s="759"/>
      <c r="AM20" s="759"/>
      <c r="AN20" s="759"/>
      <c r="AO20" s="759"/>
      <c r="AP20" s="759"/>
      <c r="AQ20" s="759"/>
      <c r="AR20" s="759"/>
      <c r="AS20" s="759"/>
      <c r="AT20" s="759"/>
      <c r="AU20" s="759"/>
      <c r="AV20" s="759"/>
      <c r="AW20" s="759"/>
      <c r="AX20" s="759"/>
      <c r="AY20" s="759"/>
      <c r="AZ20" s="759"/>
      <c r="BA20" s="759"/>
      <c r="BB20" s="759"/>
      <c r="BC20" s="759"/>
      <c r="BD20" s="759"/>
      <c r="BE20" s="759"/>
      <c r="BF20" s="759"/>
    </row>
    <row r="21" spans="1:58" s="760" customFormat="1" ht="24" customHeight="1">
      <c r="A21" s="1202" t="s">
        <v>385</v>
      </c>
      <c r="B21" s="1205" t="s">
        <v>47</v>
      </c>
      <c r="C21" s="1204" t="s">
        <v>386</v>
      </c>
      <c r="D21" s="1215">
        <v>2547338.2999999993</v>
      </c>
      <c r="E21" s="1216">
        <v>17631</v>
      </c>
      <c r="F21" s="1216">
        <v>0</v>
      </c>
      <c r="G21" s="1208">
        <v>17631</v>
      </c>
      <c r="H21" s="1217">
        <v>0</v>
      </c>
      <c r="I21" s="759"/>
      <c r="J21" s="759"/>
      <c r="K21" s="759"/>
      <c r="L21" s="759"/>
      <c r="M21" s="759"/>
      <c r="N21" s="759"/>
      <c r="O21" s="759"/>
      <c r="P21" s="759"/>
      <c r="Q21" s="759"/>
      <c r="R21" s="759"/>
      <c r="S21" s="759"/>
      <c r="T21" s="759"/>
      <c r="U21" s="759"/>
      <c r="V21" s="759"/>
      <c r="W21" s="759"/>
      <c r="X21" s="759"/>
      <c r="Y21" s="759"/>
      <c r="Z21" s="759"/>
      <c r="AA21" s="759"/>
      <c r="AB21" s="759"/>
      <c r="AC21" s="759"/>
      <c r="AD21" s="759"/>
      <c r="AE21" s="759"/>
      <c r="AF21" s="759"/>
      <c r="AG21" s="759"/>
      <c r="AH21" s="759"/>
      <c r="AI21" s="759"/>
      <c r="AJ21" s="759"/>
      <c r="AK21" s="759"/>
      <c r="AL21" s="759"/>
      <c r="AM21" s="759"/>
      <c r="AN21" s="759"/>
      <c r="AO21" s="759"/>
      <c r="AP21" s="759"/>
      <c r="AQ21" s="759"/>
      <c r="AR21" s="759"/>
      <c r="AS21" s="759"/>
      <c r="AT21" s="759"/>
      <c r="AU21" s="759"/>
      <c r="AV21" s="759"/>
      <c r="AW21" s="759"/>
      <c r="AX21" s="759"/>
      <c r="AY21" s="759"/>
      <c r="AZ21" s="759"/>
      <c r="BA21" s="759"/>
      <c r="BB21" s="759"/>
      <c r="BC21" s="759"/>
      <c r="BD21" s="759"/>
      <c r="BE21" s="759"/>
      <c r="BF21" s="759"/>
    </row>
    <row r="22" spans="1:58" s="759" customFormat="1" ht="24" customHeight="1">
      <c r="A22" s="1202" t="s">
        <v>387</v>
      </c>
      <c r="B22" s="1205" t="s">
        <v>47</v>
      </c>
      <c r="C22" s="1204" t="s">
        <v>388</v>
      </c>
      <c r="D22" s="1215">
        <v>0</v>
      </c>
      <c r="E22" s="1216">
        <v>0</v>
      </c>
      <c r="F22" s="1216">
        <v>0</v>
      </c>
      <c r="G22" s="1208">
        <v>0</v>
      </c>
      <c r="H22" s="1217">
        <v>0</v>
      </c>
    </row>
    <row r="23" spans="1:58" s="760" customFormat="1" ht="24" customHeight="1">
      <c r="A23" s="1202" t="s">
        <v>390</v>
      </c>
      <c r="B23" s="1205" t="s">
        <v>47</v>
      </c>
      <c r="C23" s="1204" t="s">
        <v>83</v>
      </c>
      <c r="D23" s="1215">
        <v>54588676.200000018</v>
      </c>
      <c r="E23" s="1216">
        <v>31545.58</v>
      </c>
      <c r="F23" s="1216">
        <v>0</v>
      </c>
      <c r="G23" s="1208">
        <v>31545.58</v>
      </c>
      <c r="H23" s="1217">
        <v>0</v>
      </c>
      <c r="I23" s="759"/>
      <c r="J23" s="759"/>
      <c r="K23" s="759"/>
      <c r="L23" s="759"/>
      <c r="M23" s="759"/>
      <c r="N23" s="759"/>
      <c r="O23" s="759"/>
      <c r="P23" s="759"/>
      <c r="Q23" s="759"/>
      <c r="R23" s="759"/>
      <c r="S23" s="759"/>
      <c r="T23" s="759"/>
      <c r="U23" s="759"/>
      <c r="V23" s="759"/>
      <c r="W23" s="759"/>
      <c r="X23" s="759"/>
      <c r="Y23" s="759"/>
      <c r="Z23" s="759"/>
      <c r="AA23" s="759"/>
      <c r="AB23" s="759"/>
      <c r="AC23" s="759"/>
      <c r="AD23" s="759"/>
      <c r="AE23" s="759"/>
      <c r="AF23" s="759"/>
      <c r="AG23" s="759"/>
      <c r="AH23" s="759"/>
      <c r="AI23" s="759"/>
      <c r="AJ23" s="759"/>
      <c r="AK23" s="759"/>
      <c r="AL23" s="759"/>
      <c r="AM23" s="759"/>
      <c r="AN23" s="759"/>
      <c r="AO23" s="759"/>
      <c r="AP23" s="759"/>
      <c r="AQ23" s="759"/>
      <c r="AR23" s="759"/>
      <c r="AS23" s="759"/>
      <c r="AT23" s="759"/>
      <c r="AU23" s="759"/>
      <c r="AV23" s="759"/>
      <c r="AW23" s="759"/>
      <c r="AX23" s="759"/>
      <c r="AY23" s="759"/>
      <c r="AZ23" s="759"/>
      <c r="BA23" s="759"/>
      <c r="BB23" s="759"/>
      <c r="BC23" s="759"/>
      <c r="BD23" s="759"/>
      <c r="BE23" s="759"/>
      <c r="BF23" s="759"/>
    </row>
    <row r="24" spans="1:58" s="761" customFormat="1" ht="24" customHeight="1">
      <c r="A24" s="1202" t="s">
        <v>396</v>
      </c>
      <c r="B24" s="1205" t="s">
        <v>47</v>
      </c>
      <c r="C24" s="1204" t="s">
        <v>113</v>
      </c>
      <c r="D24" s="1215">
        <v>10256.379999999999</v>
      </c>
      <c r="E24" s="1216">
        <v>0</v>
      </c>
      <c r="F24" s="1216">
        <v>0</v>
      </c>
      <c r="G24" s="1208">
        <v>0</v>
      </c>
      <c r="H24" s="1217">
        <v>0</v>
      </c>
      <c r="I24" s="759"/>
      <c r="J24" s="759"/>
      <c r="K24" s="759"/>
      <c r="L24" s="759"/>
      <c r="M24" s="759"/>
      <c r="N24" s="759"/>
      <c r="O24" s="759"/>
      <c r="P24" s="759"/>
      <c r="Q24" s="759"/>
      <c r="R24" s="759"/>
      <c r="S24" s="759"/>
      <c r="T24" s="759"/>
      <c r="U24" s="759"/>
      <c r="V24" s="759"/>
      <c r="W24" s="759"/>
      <c r="X24" s="759"/>
      <c r="Y24" s="759"/>
      <c r="Z24" s="759"/>
      <c r="AA24" s="759"/>
      <c r="AB24" s="759"/>
      <c r="AC24" s="759"/>
      <c r="AD24" s="759"/>
      <c r="AE24" s="759"/>
      <c r="AF24" s="759"/>
      <c r="AG24" s="759"/>
      <c r="AH24" s="759"/>
      <c r="AI24" s="759"/>
      <c r="AJ24" s="759"/>
      <c r="AK24" s="759"/>
      <c r="AL24" s="759"/>
      <c r="AM24" s="759"/>
      <c r="AN24" s="759"/>
      <c r="AO24" s="759"/>
      <c r="AP24" s="759"/>
      <c r="AQ24" s="759"/>
      <c r="AR24" s="759"/>
      <c r="AS24" s="759"/>
      <c r="AT24" s="759"/>
      <c r="AU24" s="759"/>
      <c r="AV24" s="759"/>
      <c r="AW24" s="759"/>
      <c r="AX24" s="759"/>
      <c r="AY24" s="759"/>
      <c r="AZ24" s="759"/>
      <c r="BA24" s="759"/>
      <c r="BB24" s="759"/>
      <c r="BC24" s="759"/>
      <c r="BD24" s="759"/>
      <c r="BE24" s="759"/>
      <c r="BF24" s="759"/>
    </row>
    <row r="25" spans="1:58" s="762" customFormat="1" ht="24" customHeight="1">
      <c r="A25" s="1202" t="s">
        <v>400</v>
      </c>
      <c r="B25" s="1205" t="s">
        <v>47</v>
      </c>
      <c r="C25" s="1204" t="s">
        <v>647</v>
      </c>
      <c r="D25" s="1215">
        <v>7944075.9799999977</v>
      </c>
      <c r="E25" s="1216">
        <v>0</v>
      </c>
      <c r="F25" s="1216">
        <v>0</v>
      </c>
      <c r="G25" s="1208">
        <v>0</v>
      </c>
      <c r="H25" s="1217">
        <v>0</v>
      </c>
      <c r="I25" s="759"/>
      <c r="J25" s="759"/>
      <c r="K25" s="759"/>
      <c r="L25" s="759"/>
      <c r="M25" s="759"/>
      <c r="N25" s="759"/>
      <c r="O25" s="759"/>
      <c r="P25" s="759"/>
      <c r="Q25" s="759"/>
      <c r="R25" s="759"/>
      <c r="S25" s="759"/>
      <c r="T25" s="759"/>
      <c r="U25" s="759"/>
      <c r="V25" s="759"/>
      <c r="W25" s="759"/>
      <c r="X25" s="759"/>
      <c r="Y25" s="759"/>
      <c r="Z25" s="759"/>
      <c r="AA25" s="759"/>
      <c r="AB25" s="759"/>
      <c r="AC25" s="759"/>
      <c r="AD25" s="759"/>
      <c r="AE25" s="759"/>
      <c r="AF25" s="759"/>
      <c r="AG25" s="759"/>
      <c r="AH25" s="759"/>
      <c r="AI25" s="759"/>
      <c r="AJ25" s="759"/>
      <c r="AK25" s="759"/>
      <c r="AL25" s="759"/>
      <c r="AM25" s="759"/>
      <c r="AN25" s="759"/>
      <c r="AO25" s="759"/>
      <c r="AP25" s="759"/>
      <c r="AQ25" s="759"/>
      <c r="AR25" s="759"/>
      <c r="AS25" s="759"/>
      <c r="AT25" s="759"/>
      <c r="AU25" s="759"/>
      <c r="AV25" s="759"/>
      <c r="AW25" s="759"/>
      <c r="AX25" s="759"/>
      <c r="AY25" s="759"/>
      <c r="AZ25" s="759"/>
      <c r="BA25" s="759"/>
      <c r="BB25" s="759"/>
      <c r="BC25" s="759"/>
      <c r="BD25" s="759"/>
      <c r="BE25" s="759"/>
      <c r="BF25" s="759"/>
    </row>
    <row r="26" spans="1:58" s="763" customFormat="1" ht="24" customHeight="1">
      <c r="A26" s="1199" t="s">
        <v>413</v>
      </c>
      <c r="B26" s="1200" t="s">
        <v>47</v>
      </c>
      <c r="C26" s="1201" t="s">
        <v>414</v>
      </c>
      <c r="D26" s="1215">
        <v>0</v>
      </c>
      <c r="E26" s="1216">
        <v>0</v>
      </c>
      <c r="F26" s="1216">
        <v>0</v>
      </c>
      <c r="G26" s="1208">
        <v>0</v>
      </c>
      <c r="H26" s="1217">
        <v>0</v>
      </c>
      <c r="I26" s="718"/>
      <c r="J26" s="718"/>
      <c r="K26" s="718"/>
      <c r="L26" s="718"/>
      <c r="M26" s="718"/>
      <c r="N26" s="718"/>
      <c r="O26" s="718"/>
      <c r="P26" s="718"/>
      <c r="Q26" s="718"/>
      <c r="R26" s="718"/>
      <c r="S26" s="718"/>
      <c r="T26" s="718"/>
      <c r="U26" s="718"/>
      <c r="V26" s="718"/>
      <c r="W26" s="718"/>
      <c r="X26" s="718"/>
      <c r="Y26" s="718"/>
      <c r="Z26" s="718"/>
      <c r="AA26" s="718"/>
      <c r="AB26" s="718"/>
      <c r="AC26" s="718"/>
      <c r="AD26" s="718"/>
      <c r="AE26" s="718"/>
      <c r="AF26" s="718"/>
      <c r="AG26" s="718"/>
      <c r="AH26" s="718"/>
      <c r="AI26" s="718"/>
      <c r="AJ26" s="718"/>
      <c r="AK26" s="718"/>
      <c r="AL26" s="718"/>
      <c r="AM26" s="718"/>
      <c r="AN26" s="718"/>
      <c r="AO26" s="718"/>
      <c r="AP26" s="718"/>
      <c r="AQ26" s="718"/>
      <c r="AR26" s="718"/>
      <c r="AS26" s="718"/>
      <c r="AT26" s="718"/>
      <c r="AU26" s="718"/>
      <c r="AV26" s="718"/>
      <c r="AW26" s="718"/>
      <c r="AX26" s="718"/>
      <c r="AY26" s="718"/>
      <c r="AZ26" s="718"/>
      <c r="BA26" s="718"/>
      <c r="BB26" s="718"/>
      <c r="BC26" s="718"/>
      <c r="BD26" s="718"/>
      <c r="BE26" s="718"/>
      <c r="BF26" s="718"/>
    </row>
    <row r="27" spans="1:58" s="763" customFormat="1" ht="24" customHeight="1">
      <c r="A27" s="1199" t="s">
        <v>415</v>
      </c>
      <c r="B27" s="1200" t="s">
        <v>47</v>
      </c>
      <c r="C27" s="1201" t="s">
        <v>115</v>
      </c>
      <c r="D27" s="1215">
        <v>11304755.659999998</v>
      </c>
      <c r="E27" s="1216">
        <v>0</v>
      </c>
      <c r="F27" s="1216">
        <v>0</v>
      </c>
      <c r="G27" s="1208">
        <v>0</v>
      </c>
      <c r="H27" s="1217">
        <v>0</v>
      </c>
      <c r="I27" s="718"/>
      <c r="J27" s="718"/>
      <c r="K27" s="718"/>
      <c r="L27" s="718"/>
      <c r="M27" s="718"/>
      <c r="N27" s="718"/>
      <c r="O27" s="718"/>
      <c r="P27" s="718"/>
      <c r="Q27" s="718"/>
      <c r="R27" s="718"/>
      <c r="S27" s="718"/>
      <c r="T27" s="718"/>
      <c r="U27" s="718"/>
      <c r="V27" s="718"/>
      <c r="W27" s="718"/>
      <c r="X27" s="718"/>
      <c r="Y27" s="718"/>
      <c r="Z27" s="718"/>
      <c r="AA27" s="718"/>
      <c r="AB27" s="718"/>
      <c r="AC27" s="718"/>
      <c r="AD27" s="718"/>
      <c r="AE27" s="718"/>
      <c r="AF27" s="718"/>
      <c r="AG27" s="718"/>
      <c r="AH27" s="718"/>
      <c r="AI27" s="718"/>
      <c r="AJ27" s="718"/>
      <c r="AK27" s="718"/>
      <c r="AL27" s="718"/>
      <c r="AM27" s="718"/>
      <c r="AN27" s="718"/>
      <c r="AO27" s="718"/>
      <c r="AP27" s="718"/>
      <c r="AQ27" s="718"/>
      <c r="AR27" s="718"/>
      <c r="AS27" s="718"/>
      <c r="AT27" s="718"/>
      <c r="AU27" s="718"/>
      <c r="AV27" s="718"/>
      <c r="AW27" s="718"/>
      <c r="AX27" s="718"/>
      <c r="AY27" s="718"/>
      <c r="AZ27" s="718"/>
      <c r="BA27" s="718"/>
      <c r="BB27" s="718"/>
      <c r="BC27" s="718"/>
      <c r="BD27" s="718"/>
      <c r="BE27" s="718"/>
      <c r="BF27" s="718"/>
    </row>
    <row r="28" spans="1:58" s="764" customFormat="1" ht="24" customHeight="1">
      <c r="A28" s="1199" t="s">
        <v>417</v>
      </c>
      <c r="B28" s="1200" t="s">
        <v>47</v>
      </c>
      <c r="C28" s="1201" t="s">
        <v>418</v>
      </c>
      <c r="D28" s="1215">
        <v>67825282.500000045</v>
      </c>
      <c r="E28" s="1216">
        <v>0</v>
      </c>
      <c r="F28" s="1216">
        <v>0</v>
      </c>
      <c r="G28" s="1208">
        <v>0</v>
      </c>
      <c r="H28" s="1217">
        <v>0</v>
      </c>
      <c r="I28" s="718"/>
      <c r="J28" s="718"/>
      <c r="K28" s="718"/>
      <c r="L28" s="718"/>
      <c r="M28" s="718"/>
      <c r="N28" s="718"/>
      <c r="O28" s="718"/>
      <c r="P28" s="718"/>
      <c r="Q28" s="718"/>
      <c r="R28" s="718"/>
      <c r="S28" s="718"/>
      <c r="T28" s="718"/>
      <c r="U28" s="718"/>
      <c r="V28" s="718"/>
      <c r="W28" s="718"/>
      <c r="X28" s="718"/>
      <c r="Y28" s="718"/>
      <c r="Z28" s="718"/>
      <c r="AA28" s="718"/>
      <c r="AB28" s="718"/>
      <c r="AC28" s="718"/>
      <c r="AD28" s="718"/>
      <c r="AE28" s="718"/>
      <c r="AF28" s="718"/>
      <c r="AG28" s="718"/>
      <c r="AH28" s="718"/>
      <c r="AI28" s="718"/>
      <c r="AJ28" s="718"/>
      <c r="AK28" s="718"/>
      <c r="AL28" s="718"/>
      <c r="AM28" s="718"/>
      <c r="AN28" s="718"/>
      <c r="AO28" s="718"/>
      <c r="AP28" s="718"/>
      <c r="AQ28" s="718"/>
      <c r="AR28" s="718"/>
      <c r="AS28" s="718"/>
      <c r="AT28" s="718"/>
      <c r="AU28" s="718"/>
      <c r="AV28" s="718"/>
      <c r="AW28" s="718"/>
      <c r="AX28" s="718"/>
      <c r="AY28" s="718"/>
      <c r="AZ28" s="718"/>
      <c r="BA28" s="718"/>
      <c r="BB28" s="718"/>
      <c r="BC28" s="718"/>
      <c r="BD28" s="718"/>
      <c r="BE28" s="718"/>
      <c r="BF28" s="718"/>
    </row>
    <row r="29" spans="1:58" s="763" customFormat="1" ht="24" customHeight="1">
      <c r="A29" s="1199" t="s">
        <v>419</v>
      </c>
      <c r="B29" s="1200" t="s">
        <v>47</v>
      </c>
      <c r="C29" s="1201" t="s">
        <v>420</v>
      </c>
      <c r="D29" s="1215">
        <v>441.26</v>
      </c>
      <c r="E29" s="1216">
        <v>0</v>
      </c>
      <c r="F29" s="1216">
        <v>0</v>
      </c>
      <c r="G29" s="1208">
        <v>0</v>
      </c>
      <c r="H29" s="1217">
        <v>0</v>
      </c>
      <c r="I29" s="718"/>
      <c r="J29" s="718"/>
      <c r="K29" s="718"/>
      <c r="L29" s="718"/>
      <c r="M29" s="718"/>
      <c r="N29" s="718"/>
      <c r="O29" s="718"/>
      <c r="P29" s="718"/>
      <c r="Q29" s="718"/>
      <c r="R29" s="718"/>
      <c r="S29" s="718"/>
      <c r="T29" s="718"/>
      <c r="U29" s="718"/>
      <c r="V29" s="718"/>
      <c r="W29" s="718"/>
      <c r="X29" s="718"/>
      <c r="Y29" s="718"/>
      <c r="Z29" s="718"/>
      <c r="AA29" s="718"/>
      <c r="AB29" s="718"/>
      <c r="AC29" s="718"/>
      <c r="AD29" s="718"/>
      <c r="AE29" s="718"/>
      <c r="AF29" s="718"/>
      <c r="AG29" s="718"/>
      <c r="AH29" s="718"/>
      <c r="AI29" s="718"/>
      <c r="AJ29" s="718"/>
      <c r="AK29" s="718"/>
      <c r="AL29" s="718"/>
      <c r="AM29" s="718"/>
      <c r="AN29" s="718"/>
      <c r="AO29" s="718"/>
      <c r="AP29" s="718"/>
      <c r="AQ29" s="718"/>
      <c r="AR29" s="718"/>
      <c r="AS29" s="718"/>
      <c r="AT29" s="718"/>
      <c r="AU29" s="718"/>
      <c r="AV29" s="718"/>
      <c r="AW29" s="718"/>
      <c r="AX29" s="718"/>
      <c r="AY29" s="718"/>
      <c r="AZ29" s="718"/>
      <c r="BA29" s="718"/>
      <c r="BB29" s="718"/>
      <c r="BC29" s="718"/>
      <c r="BD29" s="718"/>
      <c r="BE29" s="718"/>
      <c r="BF29" s="718"/>
    </row>
    <row r="30" spans="1:58" s="763" customFormat="1" ht="24" customHeight="1">
      <c r="A30" s="1199" t="s">
        <v>421</v>
      </c>
      <c r="B30" s="1200" t="s">
        <v>47</v>
      </c>
      <c r="C30" s="1201" t="s">
        <v>650</v>
      </c>
      <c r="D30" s="1215">
        <v>383157.96999999991</v>
      </c>
      <c r="E30" s="1216">
        <v>1518.86</v>
      </c>
      <c r="F30" s="1216">
        <v>0</v>
      </c>
      <c r="G30" s="1208">
        <v>1518.86</v>
      </c>
      <c r="H30" s="1217">
        <v>0</v>
      </c>
    </row>
    <row r="31" spans="1:58" s="758" customFormat="1" ht="24" customHeight="1">
      <c r="A31" s="1199" t="s">
        <v>424</v>
      </c>
      <c r="B31" s="1200" t="s">
        <v>47</v>
      </c>
      <c r="C31" s="1201" t="s">
        <v>651</v>
      </c>
      <c r="D31" s="1215">
        <v>0</v>
      </c>
      <c r="E31" s="1216">
        <v>0</v>
      </c>
      <c r="F31" s="1216">
        <v>0</v>
      </c>
      <c r="G31" s="1208">
        <v>0</v>
      </c>
      <c r="H31" s="1217">
        <v>0</v>
      </c>
    </row>
    <row r="32" spans="1:58" s="758" customFormat="1" ht="24" customHeight="1">
      <c r="A32" s="1199" t="s">
        <v>441</v>
      </c>
      <c r="B32" s="1200" t="s">
        <v>47</v>
      </c>
      <c r="C32" s="1201" t="s">
        <v>180</v>
      </c>
      <c r="D32" s="1215">
        <v>2145941.1500000004</v>
      </c>
      <c r="E32" s="1216">
        <v>0</v>
      </c>
      <c r="F32" s="1216">
        <v>0</v>
      </c>
      <c r="G32" s="1208">
        <v>0</v>
      </c>
      <c r="H32" s="1217">
        <v>0</v>
      </c>
    </row>
    <row r="33" spans="1:8" s="758" customFormat="1" ht="24" customHeight="1">
      <c r="A33" s="1199" t="s">
        <v>427</v>
      </c>
      <c r="B33" s="1200" t="s">
        <v>47</v>
      </c>
      <c r="C33" s="1201" t="s">
        <v>652</v>
      </c>
      <c r="D33" s="1215">
        <v>9422584.1600000001</v>
      </c>
      <c r="E33" s="1216">
        <v>0</v>
      </c>
      <c r="F33" s="1216">
        <v>0</v>
      </c>
      <c r="G33" s="1208">
        <v>0</v>
      </c>
      <c r="H33" s="1217">
        <v>0</v>
      </c>
    </row>
    <row r="34" spans="1:8" s="758" customFormat="1" ht="24" customHeight="1">
      <c r="A34" s="1199" t="s">
        <v>430</v>
      </c>
      <c r="B34" s="1206" t="s">
        <v>47</v>
      </c>
      <c r="C34" s="1201" t="s">
        <v>653</v>
      </c>
      <c r="D34" s="1215">
        <v>3820271.21</v>
      </c>
      <c r="E34" s="1216">
        <v>0</v>
      </c>
      <c r="F34" s="1216">
        <v>0</v>
      </c>
      <c r="G34" s="1208">
        <v>0</v>
      </c>
      <c r="H34" s="1217">
        <v>0</v>
      </c>
    </row>
    <row r="35" spans="1:8" s="758" customFormat="1" ht="36.75" customHeight="1">
      <c r="A35" s="766" t="s">
        <v>433</v>
      </c>
      <c r="B35" s="767" t="s">
        <v>47</v>
      </c>
      <c r="C35" s="1207" t="s">
        <v>654</v>
      </c>
      <c r="D35" s="1215">
        <v>0</v>
      </c>
      <c r="E35" s="1216">
        <v>0</v>
      </c>
      <c r="F35" s="1216">
        <v>0</v>
      </c>
      <c r="G35" s="1208">
        <v>0</v>
      </c>
      <c r="H35" s="1217">
        <v>0</v>
      </c>
    </row>
    <row r="36" spans="1:8" s="758" customFormat="1" ht="19.5" customHeight="1">
      <c r="A36" s="768" t="s">
        <v>4</v>
      </c>
      <c r="B36" s="769"/>
      <c r="C36" s="768"/>
      <c r="D36" s="770" t="s">
        <v>4</v>
      </c>
      <c r="E36" s="770" t="s">
        <v>4</v>
      </c>
      <c r="F36" s="770" t="s">
        <v>4</v>
      </c>
      <c r="G36" s="771" t="s">
        <v>4</v>
      </c>
      <c r="H36" s="770" t="s">
        <v>4</v>
      </c>
    </row>
    <row r="37" spans="1:8" s="758" customFormat="1" ht="16.5" customHeight="1">
      <c r="A37" s="772"/>
      <c r="B37" s="765"/>
      <c r="C37" s="773"/>
      <c r="D37" s="774"/>
      <c r="E37" s="775"/>
      <c r="F37" s="775"/>
      <c r="G37" s="776"/>
      <c r="H37" s="777"/>
    </row>
    <row r="38" spans="1:8" s="758" customFormat="1" ht="18.75" customHeight="1"/>
    <row r="39" spans="1:8" ht="16.5" customHeight="1">
      <c r="A39" s="778" t="s">
        <v>4</v>
      </c>
      <c r="B39" s="779"/>
      <c r="C39" s="778"/>
      <c r="D39" s="718" t="s">
        <v>4</v>
      </c>
    </row>
    <row r="40" spans="1:8" ht="22.5" hidden="1" customHeight="1">
      <c r="B40" s="1772" t="s">
        <v>667</v>
      </c>
      <c r="C40" s="1772"/>
      <c r="D40" s="718">
        <v>0</v>
      </c>
    </row>
    <row r="41" spans="1:8">
      <c r="D41" s="718" t="s">
        <v>4</v>
      </c>
    </row>
    <row r="42" spans="1:8">
      <c r="D42" s="718" t="s">
        <v>4</v>
      </c>
    </row>
    <row r="43" spans="1:8">
      <c r="D43" s="718" t="s">
        <v>4</v>
      </c>
    </row>
    <row r="44" spans="1:8">
      <c r="D44" s="718" t="s">
        <v>4</v>
      </c>
    </row>
    <row r="45" spans="1:8">
      <c r="D45" s="718" t="s">
        <v>4</v>
      </c>
    </row>
    <row r="46" spans="1:8">
      <c r="D46" s="780" t="s">
        <v>4</v>
      </c>
    </row>
    <row r="47" spans="1:8">
      <c r="D47" s="718" t="s">
        <v>4</v>
      </c>
    </row>
    <row r="48" spans="1:8">
      <c r="D48" s="718" t="s">
        <v>4</v>
      </c>
    </row>
    <row r="49" spans="4:4">
      <c r="D49" s="718" t="s">
        <v>4</v>
      </c>
    </row>
    <row r="50" spans="4:4">
      <c r="D50" s="718" t="s">
        <v>4</v>
      </c>
    </row>
    <row r="51" spans="4:4">
      <c r="D51" s="718" t="s">
        <v>4</v>
      </c>
    </row>
    <row r="52" spans="4:4">
      <c r="D52" s="718" t="s">
        <v>4</v>
      </c>
    </row>
    <row r="53" spans="4:4">
      <c r="D53" s="718" t="s">
        <v>4</v>
      </c>
    </row>
    <row r="54" spans="4:4">
      <c r="D54" s="781" t="s">
        <v>4</v>
      </c>
    </row>
    <row r="55" spans="4:4">
      <c r="D55" s="781" t="s">
        <v>4</v>
      </c>
    </row>
    <row r="56" spans="4:4">
      <c r="D56" s="781" t="s">
        <v>4</v>
      </c>
    </row>
    <row r="57" spans="4:4">
      <c r="D57" s="781" t="s">
        <v>4</v>
      </c>
    </row>
    <row r="58" spans="4:4">
      <c r="D58" s="781" t="s">
        <v>4</v>
      </c>
    </row>
    <row r="59" spans="4:4">
      <c r="D59" s="781" t="s">
        <v>4</v>
      </c>
    </row>
    <row r="60" spans="4:4">
      <c r="D60" s="781" t="s">
        <v>4</v>
      </c>
    </row>
    <row r="61" spans="4:4">
      <c r="D61" s="781" t="s">
        <v>4</v>
      </c>
    </row>
    <row r="62" spans="4:4">
      <c r="D62" s="781" t="s">
        <v>4</v>
      </c>
    </row>
    <row r="63" spans="4:4">
      <c r="D63" s="781" t="s">
        <v>4</v>
      </c>
    </row>
    <row r="64" spans="4:4">
      <c r="D64" s="781" t="s">
        <v>4</v>
      </c>
    </row>
    <row r="65" spans="4:4">
      <c r="D65" s="781" t="s">
        <v>4</v>
      </c>
    </row>
    <row r="66" spans="4:4">
      <c r="D66" s="781" t="s">
        <v>4</v>
      </c>
    </row>
    <row r="67" spans="4:4">
      <c r="D67" s="781" t="s">
        <v>4</v>
      </c>
    </row>
    <row r="68" spans="4:4">
      <c r="D68" s="781" t="s">
        <v>4</v>
      </c>
    </row>
    <row r="69" spans="4:4">
      <c r="D69" s="781" t="s">
        <v>4</v>
      </c>
    </row>
    <row r="70" spans="4:4">
      <c r="D70" s="781" t="s">
        <v>4</v>
      </c>
    </row>
    <row r="71" spans="4:4">
      <c r="D71" s="781" t="s">
        <v>4</v>
      </c>
    </row>
    <row r="72" spans="4:4">
      <c r="D72" s="781" t="s">
        <v>4</v>
      </c>
    </row>
    <row r="73" spans="4:4">
      <c r="D73" s="781" t="s">
        <v>4</v>
      </c>
    </row>
    <row r="74" spans="4:4">
      <c r="D74" s="781" t="s">
        <v>4</v>
      </c>
    </row>
    <row r="75" spans="4:4">
      <c r="D75" s="781" t="s">
        <v>4</v>
      </c>
    </row>
    <row r="76" spans="4:4">
      <c r="D76" s="781" t="s">
        <v>4</v>
      </c>
    </row>
    <row r="77" spans="4:4">
      <c r="D77" s="781" t="s">
        <v>4</v>
      </c>
    </row>
    <row r="78" spans="4:4">
      <c r="D78" s="781" t="s">
        <v>4</v>
      </c>
    </row>
    <row r="79" spans="4:4">
      <c r="D79" s="781" t="s">
        <v>4</v>
      </c>
    </row>
    <row r="80" spans="4:4">
      <c r="D80" s="781" t="s">
        <v>4</v>
      </c>
    </row>
    <row r="81" spans="4:4">
      <c r="D81" s="781" t="s">
        <v>4</v>
      </c>
    </row>
    <row r="82" spans="4:4">
      <c r="D82" s="781" t="s">
        <v>4</v>
      </c>
    </row>
    <row r="83" spans="4:4">
      <c r="D83" s="781" t="s">
        <v>4</v>
      </c>
    </row>
    <row r="84" spans="4:4">
      <c r="D84" s="781" t="s">
        <v>4</v>
      </c>
    </row>
    <row r="85" spans="4:4">
      <c r="D85" s="781" t="s">
        <v>4</v>
      </c>
    </row>
    <row r="86" spans="4:4">
      <c r="D86" s="781" t="s">
        <v>4</v>
      </c>
    </row>
    <row r="87" spans="4:4">
      <c r="D87" s="781" t="s">
        <v>4</v>
      </c>
    </row>
    <row r="88" spans="4:4">
      <c r="D88" s="781" t="s">
        <v>4</v>
      </c>
    </row>
    <row r="89" spans="4:4">
      <c r="D89" s="781" t="s">
        <v>4</v>
      </c>
    </row>
    <row r="90" spans="4:4">
      <c r="D90" s="781" t="s">
        <v>4</v>
      </c>
    </row>
    <row r="91" spans="4:4">
      <c r="D91" s="781" t="s">
        <v>4</v>
      </c>
    </row>
    <row r="92" spans="4:4">
      <c r="D92" s="781" t="s">
        <v>4</v>
      </c>
    </row>
    <row r="93" spans="4:4">
      <c r="D93" s="781" t="s">
        <v>4</v>
      </c>
    </row>
    <row r="94" spans="4:4">
      <c r="D94" s="781" t="s">
        <v>4</v>
      </c>
    </row>
    <row r="95" spans="4:4">
      <c r="D95" s="781" t="s">
        <v>4</v>
      </c>
    </row>
    <row r="96" spans="4:4">
      <c r="D96" s="781" t="s">
        <v>4</v>
      </c>
    </row>
    <row r="97" spans="4:4">
      <c r="D97" s="781" t="s">
        <v>4</v>
      </c>
    </row>
    <row r="98" spans="4:4">
      <c r="D98" s="781" t="s">
        <v>4</v>
      </c>
    </row>
    <row r="99" spans="4:4">
      <c r="D99" s="781" t="s">
        <v>4</v>
      </c>
    </row>
    <row r="100" spans="4:4">
      <c r="D100" s="781" t="s">
        <v>4</v>
      </c>
    </row>
    <row r="101" spans="4:4">
      <c r="D101" s="781" t="s">
        <v>4</v>
      </c>
    </row>
    <row r="102" spans="4:4">
      <c r="D102" s="781" t="s">
        <v>4</v>
      </c>
    </row>
    <row r="103" spans="4:4">
      <c r="D103" s="781" t="s">
        <v>4</v>
      </c>
    </row>
    <row r="104" spans="4:4">
      <c r="D104" s="781" t="s">
        <v>4</v>
      </c>
    </row>
    <row r="105" spans="4:4">
      <c r="D105" s="781" t="s">
        <v>4</v>
      </c>
    </row>
    <row r="106" spans="4:4">
      <c r="D106" s="781" t="s">
        <v>4</v>
      </c>
    </row>
    <row r="107" spans="4:4">
      <c r="D107" s="781" t="s">
        <v>4</v>
      </c>
    </row>
    <row r="108" spans="4:4">
      <c r="D108" s="781" t="s">
        <v>4</v>
      </c>
    </row>
    <row r="109" spans="4:4">
      <c r="D109" s="781" t="s">
        <v>4</v>
      </c>
    </row>
    <row r="110" spans="4:4">
      <c r="D110" s="781" t="s">
        <v>4</v>
      </c>
    </row>
    <row r="111" spans="4:4">
      <c r="D111" s="781" t="s">
        <v>4</v>
      </c>
    </row>
    <row r="112" spans="4:4">
      <c r="D112" s="781" t="s">
        <v>4</v>
      </c>
    </row>
    <row r="113" spans="4:4">
      <c r="D113" s="781" t="s">
        <v>4</v>
      </c>
    </row>
    <row r="114" spans="4:4">
      <c r="D114" s="781" t="s">
        <v>4</v>
      </c>
    </row>
    <row r="115" spans="4:4">
      <c r="D115" s="781" t="s">
        <v>4</v>
      </c>
    </row>
    <row r="116" spans="4:4">
      <c r="D116" s="781" t="s">
        <v>4</v>
      </c>
    </row>
    <row r="117" spans="4:4">
      <c r="D117" s="781" t="s">
        <v>4</v>
      </c>
    </row>
    <row r="118" spans="4:4">
      <c r="D118" s="781" t="s">
        <v>4</v>
      </c>
    </row>
    <row r="119" spans="4:4">
      <c r="D119" s="781" t="s">
        <v>4</v>
      </c>
    </row>
    <row r="120" spans="4:4">
      <c r="D120" s="781" t="s">
        <v>4</v>
      </c>
    </row>
    <row r="121" spans="4:4">
      <c r="D121" s="781" t="s">
        <v>4</v>
      </c>
    </row>
    <row r="122" spans="4:4">
      <c r="D122" s="781" t="s">
        <v>4</v>
      </c>
    </row>
    <row r="123" spans="4:4">
      <c r="D123" s="781" t="s">
        <v>4</v>
      </c>
    </row>
    <row r="124" spans="4:4">
      <c r="D124" s="781" t="s">
        <v>4</v>
      </c>
    </row>
    <row r="125" spans="4:4">
      <c r="D125" s="781" t="s">
        <v>4</v>
      </c>
    </row>
    <row r="126" spans="4:4">
      <c r="D126" s="781" t="s">
        <v>4</v>
      </c>
    </row>
    <row r="127" spans="4:4">
      <c r="D127" s="781" t="s">
        <v>4</v>
      </c>
    </row>
    <row r="128" spans="4:4">
      <c r="D128" s="781" t="s">
        <v>4</v>
      </c>
    </row>
    <row r="129" spans="4:4">
      <c r="D129" s="781" t="s">
        <v>4</v>
      </c>
    </row>
    <row r="130" spans="4:4">
      <c r="D130" s="781" t="s">
        <v>4</v>
      </c>
    </row>
    <row r="131" spans="4:4">
      <c r="D131" s="781" t="s">
        <v>4</v>
      </c>
    </row>
    <row r="132" spans="4:4">
      <c r="D132" s="781" t="s">
        <v>4</v>
      </c>
    </row>
    <row r="133" spans="4:4">
      <c r="D133" s="781" t="s">
        <v>4</v>
      </c>
    </row>
    <row r="134" spans="4:4">
      <c r="D134" s="781" t="s">
        <v>4</v>
      </c>
    </row>
    <row r="135" spans="4:4">
      <c r="D135" s="781" t="s">
        <v>4</v>
      </c>
    </row>
    <row r="136" spans="4:4">
      <c r="D136" s="781" t="s">
        <v>4</v>
      </c>
    </row>
    <row r="137" spans="4:4">
      <c r="D137" s="781" t="s">
        <v>4</v>
      </c>
    </row>
    <row r="138" spans="4:4">
      <c r="D138" s="781" t="s">
        <v>4</v>
      </c>
    </row>
    <row r="139" spans="4:4">
      <c r="D139" s="781" t="s">
        <v>4</v>
      </c>
    </row>
    <row r="140" spans="4:4">
      <c r="D140" s="781" t="s">
        <v>4</v>
      </c>
    </row>
    <row r="141" spans="4:4">
      <c r="D141" s="781" t="s">
        <v>4</v>
      </c>
    </row>
    <row r="142" spans="4:4">
      <c r="D142" s="781" t="s">
        <v>4</v>
      </c>
    </row>
    <row r="143" spans="4:4">
      <c r="D143" s="781" t="s">
        <v>4</v>
      </c>
    </row>
    <row r="144" spans="4:4">
      <c r="D144" s="781" t="s">
        <v>4</v>
      </c>
    </row>
    <row r="145" spans="4:4">
      <c r="D145" s="781" t="s">
        <v>4</v>
      </c>
    </row>
    <row r="146" spans="4:4">
      <c r="D146" s="781" t="s">
        <v>4</v>
      </c>
    </row>
    <row r="147" spans="4:4">
      <c r="D147" s="781" t="s">
        <v>4</v>
      </c>
    </row>
    <row r="148" spans="4:4">
      <c r="D148" s="781" t="s">
        <v>4</v>
      </c>
    </row>
    <row r="149" spans="4:4">
      <c r="D149" s="781" t="s">
        <v>4</v>
      </c>
    </row>
    <row r="150" spans="4:4">
      <c r="D150" s="781" t="s">
        <v>4</v>
      </c>
    </row>
    <row r="151" spans="4:4">
      <c r="D151" s="781" t="s">
        <v>4</v>
      </c>
    </row>
    <row r="152" spans="4:4">
      <c r="D152" s="781" t="s">
        <v>4</v>
      </c>
    </row>
    <row r="153" spans="4:4">
      <c r="D153" s="781" t="s">
        <v>4</v>
      </c>
    </row>
    <row r="154" spans="4:4">
      <c r="D154" s="781" t="s">
        <v>4</v>
      </c>
    </row>
    <row r="155" spans="4:4">
      <c r="D155" s="781" t="s">
        <v>4</v>
      </c>
    </row>
    <row r="156" spans="4:4">
      <c r="D156" s="781" t="s">
        <v>4</v>
      </c>
    </row>
    <row r="157" spans="4:4">
      <c r="D157" s="781" t="s">
        <v>4</v>
      </c>
    </row>
    <row r="158" spans="4:4">
      <c r="D158" s="781" t="s">
        <v>4</v>
      </c>
    </row>
    <row r="159" spans="4:4">
      <c r="D159" s="781" t="s">
        <v>4</v>
      </c>
    </row>
    <row r="160" spans="4:4">
      <c r="D160" s="781" t="s">
        <v>4</v>
      </c>
    </row>
    <row r="161" spans="4:4">
      <c r="D161" s="781" t="s">
        <v>4</v>
      </c>
    </row>
    <row r="162" spans="4:4">
      <c r="D162" s="781" t="s">
        <v>4</v>
      </c>
    </row>
    <row r="163" spans="4:4">
      <c r="D163" s="781" t="s">
        <v>4</v>
      </c>
    </row>
    <row r="164" spans="4:4">
      <c r="D164" s="781" t="s">
        <v>4</v>
      </c>
    </row>
    <row r="165" spans="4:4">
      <c r="D165" s="781" t="s">
        <v>4</v>
      </c>
    </row>
    <row r="166" spans="4:4">
      <c r="D166" s="781" t="s">
        <v>4</v>
      </c>
    </row>
    <row r="167" spans="4:4">
      <c r="D167" s="781" t="s">
        <v>4</v>
      </c>
    </row>
    <row r="168" spans="4:4">
      <c r="D168" s="781" t="s">
        <v>4</v>
      </c>
    </row>
    <row r="169" spans="4:4">
      <c r="D169" s="781" t="s">
        <v>4</v>
      </c>
    </row>
    <row r="170" spans="4:4">
      <c r="D170" s="781" t="s">
        <v>4</v>
      </c>
    </row>
    <row r="171" spans="4:4">
      <c r="D171" s="781" t="s">
        <v>4</v>
      </c>
    </row>
    <row r="172" spans="4:4">
      <c r="D172" s="781" t="s">
        <v>4</v>
      </c>
    </row>
    <row r="173" spans="4:4">
      <c r="D173" s="781" t="s">
        <v>4</v>
      </c>
    </row>
    <row r="174" spans="4:4">
      <c r="D174" s="781" t="s">
        <v>4</v>
      </c>
    </row>
    <row r="175" spans="4:4">
      <c r="D175" s="781" t="s">
        <v>4</v>
      </c>
    </row>
    <row r="176" spans="4:4">
      <c r="D176" s="781" t="s">
        <v>4</v>
      </c>
    </row>
    <row r="177" spans="4:4">
      <c r="D177" s="781" t="s">
        <v>4</v>
      </c>
    </row>
    <row r="178" spans="4:4">
      <c r="D178" s="781" t="s">
        <v>4</v>
      </c>
    </row>
    <row r="179" spans="4:4">
      <c r="D179" s="781" t="s">
        <v>4</v>
      </c>
    </row>
    <row r="180" spans="4:4">
      <c r="D180" s="781" t="s">
        <v>4</v>
      </c>
    </row>
    <row r="181" spans="4:4">
      <c r="D181" s="781" t="s">
        <v>4</v>
      </c>
    </row>
    <row r="182" spans="4:4">
      <c r="D182" s="781" t="s">
        <v>4</v>
      </c>
    </row>
    <row r="183" spans="4:4">
      <c r="D183" s="781" t="s">
        <v>4</v>
      </c>
    </row>
    <row r="184" spans="4:4">
      <c r="D184" s="781" t="s">
        <v>4</v>
      </c>
    </row>
    <row r="185" spans="4:4">
      <c r="D185" s="781" t="s">
        <v>4</v>
      </c>
    </row>
    <row r="186" spans="4:4">
      <c r="D186" s="781" t="s">
        <v>4</v>
      </c>
    </row>
    <row r="187" spans="4:4">
      <c r="D187" s="781" t="s">
        <v>4</v>
      </c>
    </row>
    <row r="188" spans="4:4">
      <c r="D188" s="781" t="s">
        <v>4</v>
      </c>
    </row>
    <row r="189" spans="4:4">
      <c r="D189" s="781" t="s">
        <v>4</v>
      </c>
    </row>
    <row r="190" spans="4:4">
      <c r="D190" s="781" t="s">
        <v>4</v>
      </c>
    </row>
    <row r="191" spans="4:4">
      <c r="D191" s="781" t="s">
        <v>4</v>
      </c>
    </row>
    <row r="192" spans="4:4">
      <c r="D192" s="781" t="s">
        <v>4</v>
      </c>
    </row>
    <row r="193" spans="4:4">
      <c r="D193" s="781" t="s">
        <v>4</v>
      </c>
    </row>
    <row r="194" spans="4:4">
      <c r="D194" s="781" t="s">
        <v>4</v>
      </c>
    </row>
    <row r="195" spans="4:4">
      <c r="D195" s="781" t="s">
        <v>4</v>
      </c>
    </row>
    <row r="196" spans="4:4">
      <c r="D196" s="781" t="s">
        <v>4</v>
      </c>
    </row>
    <row r="197" spans="4:4">
      <c r="D197" s="781" t="s">
        <v>4</v>
      </c>
    </row>
    <row r="198" spans="4:4">
      <c r="D198" s="781" t="s">
        <v>4</v>
      </c>
    </row>
    <row r="199" spans="4:4">
      <c r="D199" s="781" t="s">
        <v>4</v>
      </c>
    </row>
    <row r="200" spans="4:4">
      <c r="D200" s="781" t="s">
        <v>4</v>
      </c>
    </row>
    <row r="201" spans="4:4">
      <c r="D201" s="781" t="s">
        <v>4</v>
      </c>
    </row>
    <row r="202" spans="4:4">
      <c r="D202" s="781" t="s">
        <v>4</v>
      </c>
    </row>
    <row r="203" spans="4:4">
      <c r="D203" s="781" t="s">
        <v>4</v>
      </c>
    </row>
    <row r="204" spans="4:4">
      <c r="D204" s="781" t="s">
        <v>4</v>
      </c>
    </row>
    <row r="205" spans="4:4">
      <c r="D205" s="781" t="s">
        <v>4</v>
      </c>
    </row>
    <row r="206" spans="4:4">
      <c r="D206" s="781" t="s">
        <v>4</v>
      </c>
    </row>
    <row r="207" spans="4:4">
      <c r="D207" s="781" t="s">
        <v>4</v>
      </c>
    </row>
    <row r="208" spans="4:4">
      <c r="D208" s="781" t="s">
        <v>4</v>
      </c>
    </row>
    <row r="209" spans="4:4">
      <c r="D209" s="781" t="s">
        <v>4</v>
      </c>
    </row>
    <row r="210" spans="4:4">
      <c r="D210" s="781" t="s">
        <v>4</v>
      </c>
    </row>
    <row r="211" spans="4:4">
      <c r="D211" s="781" t="s">
        <v>4</v>
      </c>
    </row>
    <row r="212" spans="4:4">
      <c r="D212" s="781" t="s">
        <v>4</v>
      </c>
    </row>
    <row r="213" spans="4:4">
      <c r="D213" s="781" t="s">
        <v>4</v>
      </c>
    </row>
    <row r="214" spans="4:4">
      <c r="D214" s="781" t="s">
        <v>4</v>
      </c>
    </row>
    <row r="215" spans="4:4">
      <c r="D215" s="781" t="s">
        <v>4</v>
      </c>
    </row>
    <row r="216" spans="4:4">
      <c r="D216" s="781" t="s">
        <v>4</v>
      </c>
    </row>
    <row r="217" spans="4:4">
      <c r="D217" s="781" t="s">
        <v>4</v>
      </c>
    </row>
    <row r="218" spans="4:4">
      <c r="D218" s="781" t="s">
        <v>4</v>
      </c>
    </row>
    <row r="219" spans="4:4">
      <c r="D219" s="781" t="s">
        <v>4</v>
      </c>
    </row>
    <row r="220" spans="4:4">
      <c r="D220" s="781" t="s">
        <v>4</v>
      </c>
    </row>
    <row r="221" spans="4:4">
      <c r="D221" s="781" t="s">
        <v>4</v>
      </c>
    </row>
    <row r="222" spans="4:4">
      <c r="D222" s="781" t="s">
        <v>4</v>
      </c>
    </row>
    <row r="223" spans="4:4">
      <c r="D223" s="781" t="s">
        <v>4</v>
      </c>
    </row>
    <row r="224" spans="4:4">
      <c r="D224" s="781" t="s">
        <v>4</v>
      </c>
    </row>
    <row r="225" spans="4:4">
      <c r="D225" s="781" t="s">
        <v>4</v>
      </c>
    </row>
    <row r="226" spans="4:4">
      <c r="D226" s="781" t="s">
        <v>4</v>
      </c>
    </row>
    <row r="227" spans="4:4">
      <c r="D227" s="781" t="s">
        <v>4</v>
      </c>
    </row>
    <row r="228" spans="4:4">
      <c r="D228" s="781" t="s">
        <v>4</v>
      </c>
    </row>
    <row r="229" spans="4:4">
      <c r="D229" s="781" t="s">
        <v>4</v>
      </c>
    </row>
    <row r="230" spans="4:4">
      <c r="D230" s="781" t="s">
        <v>4</v>
      </c>
    </row>
    <row r="231" spans="4:4">
      <c r="D231" s="781" t="s">
        <v>4</v>
      </c>
    </row>
    <row r="232" spans="4:4">
      <c r="D232" s="781" t="s">
        <v>4</v>
      </c>
    </row>
    <row r="233" spans="4:4">
      <c r="D233" s="781" t="s">
        <v>4</v>
      </c>
    </row>
    <row r="234" spans="4:4">
      <c r="D234" s="781" t="s">
        <v>4</v>
      </c>
    </row>
    <row r="235" spans="4:4">
      <c r="D235" s="781" t="s">
        <v>4</v>
      </c>
    </row>
    <row r="236" spans="4:4">
      <c r="D236" s="781" t="s">
        <v>4</v>
      </c>
    </row>
    <row r="237" spans="4:4">
      <c r="D237" s="781" t="s">
        <v>4</v>
      </c>
    </row>
    <row r="238" spans="4:4">
      <c r="D238" s="781" t="s">
        <v>4</v>
      </c>
    </row>
    <row r="239" spans="4:4">
      <c r="D239" s="781" t="s">
        <v>4</v>
      </c>
    </row>
    <row r="240" spans="4:4">
      <c r="D240" s="781" t="s">
        <v>4</v>
      </c>
    </row>
    <row r="241" spans="4:4">
      <c r="D241" s="781" t="s">
        <v>4</v>
      </c>
    </row>
    <row r="242" spans="4:4">
      <c r="D242" s="781" t="s">
        <v>4</v>
      </c>
    </row>
    <row r="243" spans="4:4">
      <c r="D243" s="781" t="s">
        <v>4</v>
      </c>
    </row>
    <row r="244" spans="4:4">
      <c r="D244" s="781" t="s">
        <v>4</v>
      </c>
    </row>
    <row r="245" spans="4:4">
      <c r="D245" s="781" t="s">
        <v>4</v>
      </c>
    </row>
    <row r="246" spans="4:4">
      <c r="D246" s="781" t="s">
        <v>4</v>
      </c>
    </row>
    <row r="247" spans="4:4">
      <c r="D247" s="781" t="s">
        <v>4</v>
      </c>
    </row>
    <row r="248" spans="4:4">
      <c r="D248" s="781" t="s">
        <v>4</v>
      </c>
    </row>
    <row r="249" spans="4:4">
      <c r="D249" s="781" t="s">
        <v>4</v>
      </c>
    </row>
    <row r="250" spans="4:4">
      <c r="D250" s="781" t="s">
        <v>4</v>
      </c>
    </row>
    <row r="251" spans="4:4">
      <c r="D251" s="781" t="s">
        <v>4</v>
      </c>
    </row>
    <row r="252" spans="4:4">
      <c r="D252" s="781" t="s">
        <v>4</v>
      </c>
    </row>
    <row r="253" spans="4:4">
      <c r="D253" s="781" t="s">
        <v>4</v>
      </c>
    </row>
    <row r="254" spans="4:4">
      <c r="D254" s="781" t="s">
        <v>4</v>
      </c>
    </row>
    <row r="255" spans="4:4">
      <c r="D255" s="781" t="s">
        <v>4</v>
      </c>
    </row>
    <row r="256" spans="4:4">
      <c r="D256" s="781" t="s">
        <v>4</v>
      </c>
    </row>
    <row r="257" spans="4:4">
      <c r="D257" s="781" t="s">
        <v>4</v>
      </c>
    </row>
    <row r="258" spans="4:4">
      <c r="D258" s="781" t="s">
        <v>4</v>
      </c>
    </row>
    <row r="259" spans="4:4">
      <c r="D259" s="781" t="s">
        <v>4</v>
      </c>
    </row>
    <row r="260" spans="4:4">
      <c r="D260" s="781" t="s">
        <v>4</v>
      </c>
    </row>
    <row r="261" spans="4:4">
      <c r="D261" s="781" t="s">
        <v>4</v>
      </c>
    </row>
    <row r="262" spans="4:4">
      <c r="D262" s="781" t="s">
        <v>4</v>
      </c>
    </row>
    <row r="263" spans="4:4">
      <c r="D263" s="781" t="s">
        <v>4</v>
      </c>
    </row>
    <row r="264" spans="4:4">
      <c r="D264" s="781" t="s">
        <v>4</v>
      </c>
    </row>
    <row r="265" spans="4:4">
      <c r="D265" s="781" t="s">
        <v>4</v>
      </c>
    </row>
    <row r="266" spans="4:4">
      <c r="D266" s="781" t="s">
        <v>4</v>
      </c>
    </row>
    <row r="267" spans="4:4">
      <c r="D267" s="781" t="s">
        <v>4</v>
      </c>
    </row>
    <row r="268" spans="4:4">
      <c r="D268" s="781" t="s">
        <v>4</v>
      </c>
    </row>
    <row r="269" spans="4:4">
      <c r="D269" s="781" t="s">
        <v>4</v>
      </c>
    </row>
    <row r="270" spans="4:4">
      <c r="D270" s="781" t="s">
        <v>4</v>
      </c>
    </row>
    <row r="271" spans="4:4">
      <c r="D271" s="781" t="s">
        <v>4</v>
      </c>
    </row>
    <row r="272" spans="4:4">
      <c r="D272" s="781" t="s">
        <v>4</v>
      </c>
    </row>
    <row r="273" spans="4:4">
      <c r="D273" s="781" t="s">
        <v>4</v>
      </c>
    </row>
    <row r="274" spans="4:4">
      <c r="D274" s="781" t="s">
        <v>4</v>
      </c>
    </row>
    <row r="275" spans="4:4">
      <c r="D275" s="781" t="s">
        <v>4</v>
      </c>
    </row>
    <row r="276" spans="4:4">
      <c r="D276" s="781" t="s">
        <v>4</v>
      </c>
    </row>
    <row r="277" spans="4:4">
      <c r="D277" s="781" t="s">
        <v>4</v>
      </c>
    </row>
    <row r="278" spans="4:4">
      <c r="D278" s="781" t="s">
        <v>4</v>
      </c>
    </row>
    <row r="279" spans="4:4">
      <c r="D279" s="781" t="s">
        <v>4</v>
      </c>
    </row>
    <row r="280" spans="4:4">
      <c r="D280" s="781" t="s">
        <v>4</v>
      </c>
    </row>
    <row r="281" spans="4:4">
      <c r="D281" s="781" t="s">
        <v>4</v>
      </c>
    </row>
    <row r="282" spans="4:4">
      <c r="D282" s="781" t="s">
        <v>4</v>
      </c>
    </row>
    <row r="283" spans="4:4">
      <c r="D283" s="781" t="s">
        <v>4</v>
      </c>
    </row>
    <row r="284" spans="4:4">
      <c r="D284" s="781" t="s">
        <v>4</v>
      </c>
    </row>
    <row r="285" spans="4:4">
      <c r="D285" s="781" t="s">
        <v>4</v>
      </c>
    </row>
    <row r="286" spans="4:4">
      <c r="D286" s="781" t="s">
        <v>4</v>
      </c>
    </row>
    <row r="287" spans="4:4">
      <c r="D287" s="781" t="s">
        <v>4</v>
      </c>
    </row>
    <row r="288" spans="4:4">
      <c r="D288" s="781" t="s">
        <v>4</v>
      </c>
    </row>
    <row r="289" spans="4:4">
      <c r="D289" s="781" t="s">
        <v>4</v>
      </c>
    </row>
    <row r="290" spans="4:4">
      <c r="D290" s="781" t="s">
        <v>4</v>
      </c>
    </row>
    <row r="291" spans="4:4">
      <c r="D291" s="781" t="s">
        <v>4</v>
      </c>
    </row>
    <row r="292" spans="4:4">
      <c r="D292" s="781" t="s">
        <v>4</v>
      </c>
    </row>
    <row r="293" spans="4:4">
      <c r="D293" s="781" t="s">
        <v>4</v>
      </c>
    </row>
    <row r="294" spans="4:4">
      <c r="D294" s="781" t="s">
        <v>4</v>
      </c>
    </row>
    <row r="295" spans="4:4">
      <c r="D295" s="781" t="s">
        <v>4</v>
      </c>
    </row>
    <row r="296" spans="4:4">
      <c r="D296" s="781" t="s">
        <v>4</v>
      </c>
    </row>
    <row r="297" spans="4:4">
      <c r="D297" s="781" t="s">
        <v>4</v>
      </c>
    </row>
    <row r="298" spans="4:4">
      <c r="D298" s="781" t="s">
        <v>4</v>
      </c>
    </row>
    <row r="299" spans="4:4">
      <c r="D299" s="781" t="s">
        <v>4</v>
      </c>
    </row>
    <row r="300" spans="4:4">
      <c r="D300" s="781" t="s">
        <v>4</v>
      </c>
    </row>
    <row r="301" spans="4:4">
      <c r="D301" s="781" t="s">
        <v>4</v>
      </c>
    </row>
    <row r="302" spans="4:4">
      <c r="D302" s="781" t="s">
        <v>4</v>
      </c>
    </row>
    <row r="303" spans="4:4">
      <c r="D303" s="781" t="s">
        <v>4</v>
      </c>
    </row>
    <row r="304" spans="4:4">
      <c r="D304" s="781" t="s">
        <v>4</v>
      </c>
    </row>
    <row r="305" spans="4:4">
      <c r="D305" s="781" t="s">
        <v>4</v>
      </c>
    </row>
    <row r="306" spans="4:4">
      <c r="D306" s="781" t="s">
        <v>4</v>
      </c>
    </row>
    <row r="307" spans="4:4">
      <c r="D307" s="781" t="s">
        <v>4</v>
      </c>
    </row>
    <row r="308" spans="4:4">
      <c r="D308" s="781" t="s">
        <v>4</v>
      </c>
    </row>
    <row r="309" spans="4:4">
      <c r="D309" s="781" t="s">
        <v>4</v>
      </c>
    </row>
    <row r="310" spans="4:4">
      <c r="D310" s="781" t="s">
        <v>4</v>
      </c>
    </row>
    <row r="311" spans="4:4">
      <c r="D311" s="781" t="s">
        <v>4</v>
      </c>
    </row>
    <row r="312" spans="4:4">
      <c r="D312" s="781" t="s">
        <v>4</v>
      </c>
    </row>
    <row r="313" spans="4:4">
      <c r="D313" s="781" t="s">
        <v>4</v>
      </c>
    </row>
    <row r="314" spans="4:4">
      <c r="D314" s="781" t="s">
        <v>4</v>
      </c>
    </row>
    <row r="315" spans="4:4">
      <c r="D315" s="781" t="s">
        <v>4</v>
      </c>
    </row>
    <row r="316" spans="4:4">
      <c r="D316" s="781" t="s">
        <v>4</v>
      </c>
    </row>
    <row r="317" spans="4:4">
      <c r="D317" s="781" t="s">
        <v>4</v>
      </c>
    </row>
    <row r="318" spans="4:4">
      <c r="D318" s="781" t="s">
        <v>4</v>
      </c>
    </row>
    <row r="319" spans="4:4">
      <c r="D319" s="781" t="s">
        <v>4</v>
      </c>
    </row>
    <row r="320" spans="4:4">
      <c r="D320" s="781" t="s">
        <v>4</v>
      </c>
    </row>
    <row r="321" spans="4:4">
      <c r="D321" s="781" t="s">
        <v>4</v>
      </c>
    </row>
    <row r="322" spans="4:4">
      <c r="D322" s="781" t="s">
        <v>4</v>
      </c>
    </row>
    <row r="323" spans="4:4">
      <c r="D323" s="781" t="s">
        <v>4</v>
      </c>
    </row>
    <row r="324" spans="4:4">
      <c r="D324" s="781" t="s">
        <v>4</v>
      </c>
    </row>
    <row r="325" spans="4:4">
      <c r="D325" s="781" t="s">
        <v>4</v>
      </c>
    </row>
    <row r="326" spans="4:4">
      <c r="D326" s="781" t="s">
        <v>4</v>
      </c>
    </row>
    <row r="327" spans="4:4">
      <c r="D327" s="781" t="s">
        <v>4</v>
      </c>
    </row>
    <row r="328" spans="4:4">
      <c r="D328" s="781" t="s">
        <v>4</v>
      </c>
    </row>
    <row r="329" spans="4:4">
      <c r="D329" s="781" t="s">
        <v>4</v>
      </c>
    </row>
    <row r="330" spans="4:4">
      <c r="D330" s="781" t="s">
        <v>4</v>
      </c>
    </row>
    <row r="331" spans="4:4">
      <c r="D331" s="781" t="s">
        <v>4</v>
      </c>
    </row>
    <row r="332" spans="4:4">
      <c r="D332" s="781" t="s">
        <v>4</v>
      </c>
    </row>
    <row r="333" spans="4:4">
      <c r="D333" s="781" t="s">
        <v>4</v>
      </c>
    </row>
    <row r="334" spans="4:4">
      <c r="D334" s="781" t="s">
        <v>4</v>
      </c>
    </row>
    <row r="335" spans="4:4">
      <c r="D335" s="781" t="s">
        <v>4</v>
      </c>
    </row>
    <row r="336" spans="4:4">
      <c r="D336" s="781" t="s">
        <v>4</v>
      </c>
    </row>
    <row r="337" spans="4:4">
      <c r="D337" s="781" t="s">
        <v>4</v>
      </c>
    </row>
    <row r="338" spans="4:4">
      <c r="D338" s="781" t="s">
        <v>4</v>
      </c>
    </row>
    <row r="339" spans="4:4">
      <c r="D339" s="781" t="s">
        <v>4</v>
      </c>
    </row>
    <row r="340" spans="4:4">
      <c r="D340" s="781" t="s">
        <v>4</v>
      </c>
    </row>
    <row r="341" spans="4:4">
      <c r="D341" s="781" t="s">
        <v>4</v>
      </c>
    </row>
    <row r="342" spans="4:4">
      <c r="D342" s="781" t="s">
        <v>4</v>
      </c>
    </row>
    <row r="343" spans="4:4">
      <c r="D343" s="781" t="s">
        <v>4</v>
      </c>
    </row>
    <row r="344" spans="4:4">
      <c r="D344" s="781" t="s">
        <v>4</v>
      </c>
    </row>
    <row r="345" spans="4:4">
      <c r="D345" s="781" t="s">
        <v>4</v>
      </c>
    </row>
    <row r="346" spans="4:4">
      <c r="D346" s="781" t="s">
        <v>4</v>
      </c>
    </row>
    <row r="347" spans="4:4">
      <c r="D347" s="781" t="s">
        <v>4</v>
      </c>
    </row>
    <row r="348" spans="4:4">
      <c r="D348" s="781" t="s">
        <v>4</v>
      </c>
    </row>
    <row r="349" spans="4:4">
      <c r="D349" s="781" t="s">
        <v>4</v>
      </c>
    </row>
    <row r="350" spans="4:4">
      <c r="D350" s="781" t="s">
        <v>4</v>
      </c>
    </row>
    <row r="351" spans="4:4">
      <c r="D351" s="781" t="s">
        <v>4</v>
      </c>
    </row>
    <row r="352" spans="4:4">
      <c r="D352" s="781" t="s">
        <v>4</v>
      </c>
    </row>
    <row r="353" spans="4:4">
      <c r="D353" s="781" t="s">
        <v>4</v>
      </c>
    </row>
    <row r="354" spans="4:4">
      <c r="D354" s="781" t="s">
        <v>4</v>
      </c>
    </row>
    <row r="355" spans="4:4">
      <c r="D355" s="781" t="s">
        <v>4</v>
      </c>
    </row>
    <row r="356" spans="4:4">
      <c r="D356" s="781" t="s">
        <v>4</v>
      </c>
    </row>
    <row r="357" spans="4:4">
      <c r="D357" s="781" t="s">
        <v>4</v>
      </c>
    </row>
    <row r="358" spans="4:4">
      <c r="D358" s="781" t="s">
        <v>4</v>
      </c>
    </row>
    <row r="359" spans="4:4">
      <c r="D359" s="781" t="s">
        <v>4</v>
      </c>
    </row>
    <row r="360" spans="4:4">
      <c r="D360" s="781" t="s">
        <v>4</v>
      </c>
    </row>
    <row r="361" spans="4:4">
      <c r="D361" s="781" t="s">
        <v>4</v>
      </c>
    </row>
    <row r="362" spans="4:4">
      <c r="D362" s="781" t="s">
        <v>4</v>
      </c>
    </row>
    <row r="363" spans="4:4">
      <c r="D363" s="781" t="s">
        <v>4</v>
      </c>
    </row>
    <row r="364" spans="4:4">
      <c r="D364" s="781" t="s">
        <v>4</v>
      </c>
    </row>
    <row r="365" spans="4:4">
      <c r="D365" s="781" t="s">
        <v>4</v>
      </c>
    </row>
    <row r="366" spans="4:4">
      <c r="D366" s="781" t="s">
        <v>4</v>
      </c>
    </row>
    <row r="367" spans="4:4">
      <c r="D367" s="781" t="s">
        <v>4</v>
      </c>
    </row>
    <row r="368" spans="4:4">
      <c r="D368" s="781" t="s">
        <v>4</v>
      </c>
    </row>
    <row r="369" spans="4:4">
      <c r="D369" s="781" t="s">
        <v>4</v>
      </c>
    </row>
    <row r="370" spans="4:4">
      <c r="D370" s="781" t="s">
        <v>4</v>
      </c>
    </row>
    <row r="371" spans="4:4">
      <c r="D371" s="781" t="s">
        <v>4</v>
      </c>
    </row>
    <row r="372" spans="4:4">
      <c r="D372" s="781" t="s">
        <v>4</v>
      </c>
    </row>
    <row r="373" spans="4:4">
      <c r="D373" s="781" t="s">
        <v>4</v>
      </c>
    </row>
    <row r="374" spans="4:4">
      <c r="D374" s="781" t="s">
        <v>4</v>
      </c>
    </row>
    <row r="375" spans="4:4">
      <c r="D375" s="781" t="s">
        <v>4</v>
      </c>
    </row>
    <row r="376" spans="4:4">
      <c r="D376" s="781" t="s">
        <v>4</v>
      </c>
    </row>
    <row r="377" spans="4:4">
      <c r="D377" s="781" t="s">
        <v>4</v>
      </c>
    </row>
    <row r="378" spans="4:4">
      <c r="D378" s="781" t="s">
        <v>4</v>
      </c>
    </row>
    <row r="379" spans="4:4">
      <c r="D379" s="781" t="s">
        <v>4</v>
      </c>
    </row>
    <row r="380" spans="4:4">
      <c r="D380" s="781" t="s">
        <v>4</v>
      </c>
    </row>
    <row r="381" spans="4:4">
      <c r="D381" s="781" t="s">
        <v>4</v>
      </c>
    </row>
    <row r="382" spans="4:4">
      <c r="D382" s="781" t="s">
        <v>4</v>
      </c>
    </row>
    <row r="383" spans="4:4">
      <c r="D383" s="781" t="s">
        <v>4</v>
      </c>
    </row>
    <row r="384" spans="4:4">
      <c r="D384" s="781" t="s">
        <v>4</v>
      </c>
    </row>
    <row r="385" spans="4:4">
      <c r="D385" s="781" t="s">
        <v>4</v>
      </c>
    </row>
    <row r="386" spans="4:4">
      <c r="D386" s="781" t="s">
        <v>4</v>
      </c>
    </row>
    <row r="387" spans="4:4">
      <c r="D387" s="781" t="s">
        <v>4</v>
      </c>
    </row>
    <row r="388" spans="4:4">
      <c r="D388" s="781" t="s">
        <v>4</v>
      </c>
    </row>
    <row r="389" spans="4:4">
      <c r="D389" s="781" t="s">
        <v>4</v>
      </c>
    </row>
    <row r="390" spans="4:4">
      <c r="D390" s="781" t="s">
        <v>4</v>
      </c>
    </row>
    <row r="391" spans="4:4">
      <c r="D391" s="781" t="s">
        <v>4</v>
      </c>
    </row>
    <row r="392" spans="4:4">
      <c r="D392" s="781" t="s">
        <v>4</v>
      </c>
    </row>
    <row r="393" spans="4:4">
      <c r="D393" s="781" t="s">
        <v>4</v>
      </c>
    </row>
    <row r="394" spans="4:4">
      <c r="D394" s="781" t="s">
        <v>4</v>
      </c>
    </row>
    <row r="395" spans="4:4">
      <c r="D395" s="781" t="s">
        <v>4</v>
      </c>
    </row>
    <row r="396" spans="4:4">
      <c r="D396" s="781" t="s">
        <v>4</v>
      </c>
    </row>
    <row r="397" spans="4:4">
      <c r="D397" s="781" t="s">
        <v>4</v>
      </c>
    </row>
    <row r="398" spans="4:4">
      <c r="D398" s="781" t="s">
        <v>4</v>
      </c>
    </row>
    <row r="399" spans="4:4">
      <c r="D399" s="781" t="s">
        <v>4</v>
      </c>
    </row>
    <row r="400" spans="4:4">
      <c r="D400" s="781" t="s">
        <v>4</v>
      </c>
    </row>
    <row r="401" spans="4:4">
      <c r="D401" s="781" t="s">
        <v>4</v>
      </c>
    </row>
    <row r="402" spans="4:4">
      <c r="D402" s="781" t="s">
        <v>4</v>
      </c>
    </row>
    <row r="403" spans="4:4">
      <c r="D403" s="781" t="s">
        <v>4</v>
      </c>
    </row>
    <row r="404" spans="4:4">
      <c r="D404" s="781" t="s">
        <v>4</v>
      </c>
    </row>
    <row r="405" spans="4:4">
      <c r="D405" s="781" t="s">
        <v>4</v>
      </c>
    </row>
    <row r="406" spans="4:4">
      <c r="D406" s="781" t="s">
        <v>4</v>
      </c>
    </row>
    <row r="407" spans="4:4">
      <c r="D407" s="781" t="s">
        <v>4</v>
      </c>
    </row>
    <row r="408" spans="4:4">
      <c r="D408" s="781" t="s">
        <v>4</v>
      </c>
    </row>
    <row r="409" spans="4:4">
      <c r="D409" s="781" t="s">
        <v>4</v>
      </c>
    </row>
    <row r="410" spans="4:4">
      <c r="D410" s="781" t="s">
        <v>4</v>
      </c>
    </row>
    <row r="411" spans="4:4">
      <c r="D411" s="781" t="s">
        <v>4</v>
      </c>
    </row>
    <row r="412" spans="4:4">
      <c r="D412" s="781" t="s">
        <v>4</v>
      </c>
    </row>
    <row r="413" spans="4:4">
      <c r="D413" s="781" t="s">
        <v>4</v>
      </c>
    </row>
    <row r="414" spans="4:4">
      <c r="D414" s="781" t="s">
        <v>4</v>
      </c>
    </row>
    <row r="415" spans="4:4">
      <c r="D415" s="781" t="s">
        <v>4</v>
      </c>
    </row>
    <row r="416" spans="4:4">
      <c r="D416" s="781" t="s">
        <v>4</v>
      </c>
    </row>
    <row r="417" spans="4:4">
      <c r="D417" s="781" t="s">
        <v>4</v>
      </c>
    </row>
    <row r="418" spans="4:4">
      <c r="D418" s="781" t="s">
        <v>4</v>
      </c>
    </row>
    <row r="419" spans="4:4">
      <c r="D419" s="781" t="s">
        <v>4</v>
      </c>
    </row>
    <row r="420" spans="4:4">
      <c r="D420" s="781" t="s">
        <v>4</v>
      </c>
    </row>
    <row r="421" spans="4:4">
      <c r="D421" s="781" t="s">
        <v>4</v>
      </c>
    </row>
    <row r="422" spans="4:4">
      <c r="D422" s="781" t="s">
        <v>4</v>
      </c>
    </row>
    <row r="423" spans="4:4">
      <c r="D423" s="781" t="s">
        <v>4</v>
      </c>
    </row>
    <row r="424" spans="4:4">
      <c r="D424" s="781" t="s">
        <v>4</v>
      </c>
    </row>
    <row r="425" spans="4:4">
      <c r="D425" s="781" t="s">
        <v>4</v>
      </c>
    </row>
    <row r="426" spans="4:4">
      <c r="D426" s="781" t="s">
        <v>4</v>
      </c>
    </row>
    <row r="427" spans="4:4">
      <c r="D427" s="781" t="s">
        <v>4</v>
      </c>
    </row>
    <row r="428" spans="4:4">
      <c r="D428" s="781" t="s">
        <v>4</v>
      </c>
    </row>
    <row r="429" spans="4:4">
      <c r="D429" s="781" t="s">
        <v>4</v>
      </c>
    </row>
    <row r="430" spans="4:4">
      <c r="D430" s="781" t="s">
        <v>4</v>
      </c>
    </row>
    <row r="431" spans="4:4">
      <c r="D431" s="781" t="s">
        <v>4</v>
      </c>
    </row>
    <row r="432" spans="4:4">
      <c r="D432" s="781" t="s">
        <v>4</v>
      </c>
    </row>
    <row r="433" spans="4:4">
      <c r="D433" s="781" t="s">
        <v>4</v>
      </c>
    </row>
    <row r="434" spans="4:4">
      <c r="D434" s="781" t="s">
        <v>4</v>
      </c>
    </row>
    <row r="435" spans="4:4">
      <c r="D435" s="781" t="s">
        <v>4</v>
      </c>
    </row>
    <row r="436" spans="4:4">
      <c r="D436" s="781" t="s">
        <v>4</v>
      </c>
    </row>
    <row r="437" spans="4:4">
      <c r="D437" s="781" t="s">
        <v>4</v>
      </c>
    </row>
    <row r="438" spans="4:4">
      <c r="D438" s="781" t="s">
        <v>4</v>
      </c>
    </row>
    <row r="439" spans="4:4">
      <c r="D439" s="781" t="s">
        <v>4</v>
      </c>
    </row>
    <row r="440" spans="4:4">
      <c r="D440" s="781" t="s">
        <v>4</v>
      </c>
    </row>
    <row r="441" spans="4:4">
      <c r="D441" s="781" t="s">
        <v>4</v>
      </c>
    </row>
    <row r="442" spans="4:4">
      <c r="D442" s="781" t="s">
        <v>4</v>
      </c>
    </row>
    <row r="443" spans="4:4">
      <c r="D443" s="781" t="s">
        <v>4</v>
      </c>
    </row>
    <row r="444" spans="4:4">
      <c r="D444" s="781" t="s">
        <v>4</v>
      </c>
    </row>
    <row r="445" spans="4:4">
      <c r="D445" s="781" t="s">
        <v>4</v>
      </c>
    </row>
    <row r="446" spans="4:4">
      <c r="D446" s="781" t="s">
        <v>4</v>
      </c>
    </row>
    <row r="447" spans="4:4">
      <c r="D447" s="781" t="s">
        <v>4</v>
      </c>
    </row>
    <row r="448" spans="4:4">
      <c r="D448" s="781" t="s">
        <v>4</v>
      </c>
    </row>
    <row r="449" spans="4:4">
      <c r="D449" s="781" t="s">
        <v>4</v>
      </c>
    </row>
    <row r="450" spans="4:4">
      <c r="D450" s="781" t="s">
        <v>4</v>
      </c>
    </row>
    <row r="451" spans="4:4">
      <c r="D451" s="781" t="s">
        <v>4</v>
      </c>
    </row>
    <row r="452" spans="4:4">
      <c r="D452" s="781" t="s">
        <v>4</v>
      </c>
    </row>
    <row r="453" spans="4:4">
      <c r="D453" s="781" t="s">
        <v>4</v>
      </c>
    </row>
    <row r="454" spans="4:4">
      <c r="D454" s="781" t="s">
        <v>4</v>
      </c>
    </row>
    <row r="455" spans="4:4">
      <c r="D455" s="781" t="s">
        <v>4</v>
      </c>
    </row>
    <row r="456" spans="4:4">
      <c r="D456" s="781" t="s">
        <v>4</v>
      </c>
    </row>
    <row r="457" spans="4:4">
      <c r="D457" s="781" t="s">
        <v>4</v>
      </c>
    </row>
    <row r="458" spans="4:4">
      <c r="D458" s="781" t="s">
        <v>4</v>
      </c>
    </row>
    <row r="459" spans="4:4">
      <c r="D459" s="781" t="s">
        <v>4</v>
      </c>
    </row>
    <row r="460" spans="4:4">
      <c r="D460" s="781" t="s">
        <v>4</v>
      </c>
    </row>
    <row r="461" spans="4:4">
      <c r="D461" s="781" t="s">
        <v>4</v>
      </c>
    </row>
    <row r="462" spans="4:4">
      <c r="D462" s="781" t="s">
        <v>4</v>
      </c>
    </row>
    <row r="463" spans="4:4">
      <c r="D463" s="781" t="s">
        <v>4</v>
      </c>
    </row>
    <row r="464" spans="4:4">
      <c r="D464" s="781" t="s">
        <v>4</v>
      </c>
    </row>
    <row r="465" spans="4:4">
      <c r="D465" s="781" t="s">
        <v>4</v>
      </c>
    </row>
    <row r="466" spans="4:4">
      <c r="D466" s="781" t="s">
        <v>4</v>
      </c>
    </row>
    <row r="467" spans="4:4">
      <c r="D467" s="781" t="s">
        <v>4</v>
      </c>
    </row>
    <row r="468" spans="4:4">
      <c r="D468" s="781" t="s">
        <v>4</v>
      </c>
    </row>
    <row r="469" spans="4:4">
      <c r="D469" s="781" t="s">
        <v>4</v>
      </c>
    </row>
    <row r="470" spans="4:4">
      <c r="D470" s="781" t="s">
        <v>4</v>
      </c>
    </row>
    <row r="471" spans="4:4">
      <c r="D471" s="781" t="s">
        <v>4</v>
      </c>
    </row>
    <row r="472" spans="4:4">
      <c r="D472" s="781" t="s">
        <v>4</v>
      </c>
    </row>
    <row r="473" spans="4:4">
      <c r="D473" s="781" t="s">
        <v>4</v>
      </c>
    </row>
    <row r="474" spans="4:4">
      <c r="D474" s="781" t="s">
        <v>4</v>
      </c>
    </row>
    <row r="475" spans="4:4">
      <c r="D475" s="781" t="s">
        <v>4</v>
      </c>
    </row>
    <row r="476" spans="4:4">
      <c r="D476" s="781" t="s">
        <v>4</v>
      </c>
    </row>
    <row r="477" spans="4:4">
      <c r="D477" s="781" t="s">
        <v>4</v>
      </c>
    </row>
    <row r="478" spans="4:4">
      <c r="D478" s="781" t="s">
        <v>4</v>
      </c>
    </row>
    <row r="479" spans="4:4">
      <c r="D479" s="781" t="s">
        <v>4</v>
      </c>
    </row>
    <row r="480" spans="4:4">
      <c r="D480" s="781" t="s">
        <v>4</v>
      </c>
    </row>
    <row r="481" spans="4:4">
      <c r="D481" s="781" t="s">
        <v>4</v>
      </c>
    </row>
    <row r="482" spans="4:4">
      <c r="D482" s="781" t="s">
        <v>4</v>
      </c>
    </row>
    <row r="483" spans="4:4">
      <c r="D483" s="781" t="s">
        <v>4</v>
      </c>
    </row>
    <row r="484" spans="4:4">
      <c r="D484" s="781" t="s">
        <v>4</v>
      </c>
    </row>
    <row r="485" spans="4:4">
      <c r="D485" s="781" t="s">
        <v>4</v>
      </c>
    </row>
    <row r="486" spans="4:4">
      <c r="D486" s="781" t="s">
        <v>4</v>
      </c>
    </row>
    <row r="487" spans="4:4">
      <c r="D487" s="781" t="s">
        <v>4</v>
      </c>
    </row>
    <row r="488" spans="4:4">
      <c r="D488" s="781" t="s">
        <v>4</v>
      </c>
    </row>
    <row r="489" spans="4:4">
      <c r="D489" s="781" t="s">
        <v>4</v>
      </c>
    </row>
    <row r="490" spans="4:4">
      <c r="D490" s="781" t="s">
        <v>4</v>
      </c>
    </row>
    <row r="491" spans="4:4">
      <c r="D491" s="781" t="s">
        <v>4</v>
      </c>
    </row>
    <row r="492" spans="4:4">
      <c r="D492" s="781" t="s">
        <v>4</v>
      </c>
    </row>
    <row r="493" spans="4:4">
      <c r="D493" s="781" t="s">
        <v>4</v>
      </c>
    </row>
    <row r="494" spans="4:4">
      <c r="D494" s="781" t="s">
        <v>4</v>
      </c>
    </row>
    <row r="495" spans="4:4">
      <c r="D495" s="781" t="s">
        <v>4</v>
      </c>
    </row>
    <row r="496" spans="4:4">
      <c r="D496" s="781" t="s">
        <v>4</v>
      </c>
    </row>
    <row r="497" spans="4:4">
      <c r="D497" s="781" t="s">
        <v>4</v>
      </c>
    </row>
    <row r="498" spans="4:4">
      <c r="D498" s="781" t="s">
        <v>4</v>
      </c>
    </row>
    <row r="499" spans="4:4">
      <c r="D499" s="781" t="s">
        <v>4</v>
      </c>
    </row>
    <row r="500" spans="4:4">
      <c r="D500" s="781" t="s">
        <v>4</v>
      </c>
    </row>
    <row r="501" spans="4:4">
      <c r="D501" s="781" t="s">
        <v>4</v>
      </c>
    </row>
    <row r="502" spans="4:4">
      <c r="D502" s="781" t="s">
        <v>4</v>
      </c>
    </row>
    <row r="503" spans="4:4">
      <c r="D503" s="781" t="s">
        <v>4</v>
      </c>
    </row>
    <row r="504" spans="4:4">
      <c r="D504" s="781" t="s">
        <v>4</v>
      </c>
    </row>
    <row r="505" spans="4:4">
      <c r="D505" s="781" t="s">
        <v>4</v>
      </c>
    </row>
    <row r="506" spans="4:4">
      <c r="D506" s="781" t="s">
        <v>4</v>
      </c>
    </row>
    <row r="507" spans="4:4">
      <c r="D507" s="781" t="s">
        <v>4</v>
      </c>
    </row>
    <row r="508" spans="4:4">
      <c r="D508" s="781" t="s">
        <v>4</v>
      </c>
    </row>
    <row r="509" spans="4:4">
      <c r="D509" s="781" t="s">
        <v>4</v>
      </c>
    </row>
    <row r="510" spans="4:4">
      <c r="D510" s="781" t="s">
        <v>4</v>
      </c>
    </row>
    <row r="511" spans="4:4">
      <c r="D511" s="781" t="s">
        <v>4</v>
      </c>
    </row>
    <row r="512" spans="4:4">
      <c r="D512" s="781" t="s">
        <v>4</v>
      </c>
    </row>
    <row r="513" spans="4:4">
      <c r="D513" s="781" t="s">
        <v>4</v>
      </c>
    </row>
    <row r="514" spans="4:4">
      <c r="D514" s="781" t="s">
        <v>4</v>
      </c>
    </row>
    <row r="515" spans="4:4">
      <c r="D515" s="781" t="s">
        <v>4</v>
      </c>
    </row>
    <row r="516" spans="4:4">
      <c r="D516" s="781" t="s">
        <v>4</v>
      </c>
    </row>
    <row r="517" spans="4:4">
      <c r="D517" s="781" t="s">
        <v>4</v>
      </c>
    </row>
    <row r="518" spans="4:4">
      <c r="D518" s="781" t="s">
        <v>4</v>
      </c>
    </row>
    <row r="519" spans="4:4">
      <c r="D519" s="781" t="s">
        <v>4</v>
      </c>
    </row>
    <row r="520" spans="4:4">
      <c r="D520" s="781" t="s">
        <v>4</v>
      </c>
    </row>
    <row r="521" spans="4:4">
      <c r="D521" s="781" t="s">
        <v>4</v>
      </c>
    </row>
    <row r="522" spans="4:4">
      <c r="D522" s="781" t="s">
        <v>4</v>
      </c>
    </row>
    <row r="523" spans="4:4">
      <c r="D523" s="781" t="s">
        <v>4</v>
      </c>
    </row>
    <row r="524" spans="4:4">
      <c r="D524" s="781" t="s">
        <v>4</v>
      </c>
    </row>
    <row r="525" spans="4:4">
      <c r="D525" s="781" t="s">
        <v>4</v>
      </c>
    </row>
    <row r="526" spans="4:4">
      <c r="D526" s="781" t="s">
        <v>4</v>
      </c>
    </row>
    <row r="527" spans="4:4">
      <c r="D527" s="781" t="s">
        <v>4</v>
      </c>
    </row>
    <row r="528" spans="4:4">
      <c r="D528" s="781" t="s">
        <v>4</v>
      </c>
    </row>
    <row r="529" spans="4:4">
      <c r="D529" s="781" t="s">
        <v>4</v>
      </c>
    </row>
    <row r="530" spans="4:4">
      <c r="D530" s="781" t="s">
        <v>4</v>
      </c>
    </row>
    <row r="531" spans="4:4">
      <c r="D531" s="781" t="s">
        <v>4</v>
      </c>
    </row>
    <row r="532" spans="4:4">
      <c r="D532" s="781" t="s">
        <v>4</v>
      </c>
    </row>
    <row r="533" spans="4:4">
      <c r="D533" s="781" t="s">
        <v>4</v>
      </c>
    </row>
    <row r="534" spans="4:4">
      <c r="D534" s="781" t="s">
        <v>4</v>
      </c>
    </row>
    <row r="535" spans="4:4">
      <c r="D535" s="781" t="s">
        <v>4</v>
      </c>
    </row>
    <row r="536" spans="4:4">
      <c r="D536" s="781" t="s">
        <v>4</v>
      </c>
    </row>
    <row r="537" spans="4:4">
      <c r="D537" s="781" t="s">
        <v>4</v>
      </c>
    </row>
    <row r="538" spans="4:4">
      <c r="D538" s="781" t="s">
        <v>4</v>
      </c>
    </row>
    <row r="539" spans="4:4">
      <c r="D539" s="781" t="s">
        <v>4</v>
      </c>
    </row>
    <row r="540" spans="4:4">
      <c r="D540" s="781" t="s">
        <v>4</v>
      </c>
    </row>
    <row r="541" spans="4:4">
      <c r="D541" s="781" t="s">
        <v>4</v>
      </c>
    </row>
    <row r="542" spans="4:4">
      <c r="D542" s="781" t="s">
        <v>4</v>
      </c>
    </row>
    <row r="543" spans="4:4">
      <c r="D543" s="781" t="s">
        <v>4</v>
      </c>
    </row>
    <row r="544" spans="4:4">
      <c r="D544" s="781" t="s">
        <v>4</v>
      </c>
    </row>
    <row r="545" spans="4:4">
      <c r="D545" s="781" t="s">
        <v>4</v>
      </c>
    </row>
    <row r="546" spans="4:4">
      <c r="D546" s="781" t="s">
        <v>4</v>
      </c>
    </row>
    <row r="547" spans="4:4">
      <c r="D547" s="781" t="s">
        <v>4</v>
      </c>
    </row>
    <row r="548" spans="4:4">
      <c r="D548" s="781" t="s">
        <v>4</v>
      </c>
    </row>
    <row r="549" spans="4:4">
      <c r="D549" s="781" t="s">
        <v>4</v>
      </c>
    </row>
    <row r="550" spans="4:4">
      <c r="D550" s="781" t="s">
        <v>4</v>
      </c>
    </row>
    <row r="551" spans="4:4">
      <c r="D551" s="781" t="s">
        <v>4</v>
      </c>
    </row>
    <row r="552" spans="4:4">
      <c r="D552" s="781" t="s">
        <v>4</v>
      </c>
    </row>
    <row r="553" spans="4:4">
      <c r="D553" s="781" t="s">
        <v>4</v>
      </c>
    </row>
    <row r="554" spans="4:4">
      <c r="D554" s="781" t="s">
        <v>4</v>
      </c>
    </row>
    <row r="555" spans="4:4">
      <c r="D555" s="781" t="s">
        <v>4</v>
      </c>
    </row>
    <row r="556" spans="4:4">
      <c r="D556" s="781" t="s">
        <v>4</v>
      </c>
    </row>
    <row r="557" spans="4:4">
      <c r="D557" s="781" t="s">
        <v>4</v>
      </c>
    </row>
    <row r="558" spans="4:4">
      <c r="D558" s="781" t="s">
        <v>4</v>
      </c>
    </row>
    <row r="559" spans="4:4">
      <c r="D559" s="781" t="s">
        <v>4</v>
      </c>
    </row>
    <row r="560" spans="4:4">
      <c r="D560" s="781" t="s">
        <v>4</v>
      </c>
    </row>
    <row r="561" spans="4:4">
      <c r="D561" s="781" t="s">
        <v>4</v>
      </c>
    </row>
    <row r="562" spans="4:4">
      <c r="D562" s="781" t="s">
        <v>4</v>
      </c>
    </row>
    <row r="563" spans="4:4">
      <c r="D563" s="781" t="s">
        <v>4</v>
      </c>
    </row>
    <row r="564" spans="4:4">
      <c r="D564" s="781" t="s">
        <v>4</v>
      </c>
    </row>
    <row r="565" spans="4:4">
      <c r="D565" s="781" t="s">
        <v>4</v>
      </c>
    </row>
    <row r="566" spans="4:4">
      <c r="D566" s="781" t="s">
        <v>4</v>
      </c>
    </row>
    <row r="567" spans="4:4">
      <c r="D567" s="781" t="s">
        <v>4</v>
      </c>
    </row>
    <row r="568" spans="4:4">
      <c r="D568" s="781" t="s">
        <v>4</v>
      </c>
    </row>
    <row r="569" spans="4:4">
      <c r="D569" s="781" t="s">
        <v>4</v>
      </c>
    </row>
    <row r="570" spans="4:4">
      <c r="D570" s="781" t="s">
        <v>4</v>
      </c>
    </row>
    <row r="571" spans="4:4">
      <c r="D571" s="781" t="s">
        <v>4</v>
      </c>
    </row>
    <row r="572" spans="4:4">
      <c r="D572" s="781" t="s">
        <v>4</v>
      </c>
    </row>
    <row r="573" spans="4:4">
      <c r="D573" s="781" t="s">
        <v>4</v>
      </c>
    </row>
  </sheetData>
  <mergeCells count="8">
    <mergeCell ref="A13:C13"/>
    <mergeCell ref="B40:C40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61" orientation="landscape" useFirstPageNumber="1" r:id="rId1"/>
  <headerFooter alignWithMargins="0">
    <oddHeader>&amp;C&amp;"Arial,Normalny"&amp;12-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17">
    <pageSetUpPr autoPageBreaks="0"/>
  </sheetPr>
  <dimension ref="A1:W45"/>
  <sheetViews>
    <sheetView showGridLines="0" zoomScale="75" zoomScaleNormal="75" workbookViewId="0">
      <selection activeCell="T17" sqref="T17"/>
    </sheetView>
  </sheetViews>
  <sheetFormatPr defaultColWidth="12.5703125" defaultRowHeight="15"/>
  <cols>
    <col min="1" max="1" width="4.85546875" style="784" customWidth="1"/>
    <col min="2" max="2" width="1.7109375" style="784" customWidth="1"/>
    <col min="3" max="3" width="55" style="784" customWidth="1"/>
    <col min="4" max="4" width="20.140625" style="784" customWidth="1"/>
    <col min="5" max="8" width="21.42578125" style="784" customWidth="1"/>
    <col min="9" max="251" width="12.5703125" style="784"/>
    <col min="252" max="252" width="4.85546875" style="784" customWidth="1"/>
    <col min="253" max="253" width="1.7109375" style="784" customWidth="1"/>
    <col min="254" max="254" width="55" style="784" customWidth="1"/>
    <col min="255" max="255" width="20.140625" style="784" customWidth="1"/>
    <col min="256" max="259" width="21.42578125" style="784" customWidth="1"/>
    <col min="260" max="507" width="12.5703125" style="784"/>
    <col min="508" max="508" width="4.85546875" style="784" customWidth="1"/>
    <col min="509" max="509" width="1.7109375" style="784" customWidth="1"/>
    <col min="510" max="510" width="55" style="784" customWidth="1"/>
    <col min="511" max="511" width="20.140625" style="784" customWidth="1"/>
    <col min="512" max="515" width="21.42578125" style="784" customWidth="1"/>
    <col min="516" max="763" width="12.5703125" style="784"/>
    <col min="764" max="764" width="4.85546875" style="784" customWidth="1"/>
    <col min="765" max="765" width="1.7109375" style="784" customWidth="1"/>
    <col min="766" max="766" width="55" style="784" customWidth="1"/>
    <col min="767" max="767" width="20.140625" style="784" customWidth="1"/>
    <col min="768" max="771" width="21.42578125" style="784" customWidth="1"/>
    <col min="772" max="1019" width="12.5703125" style="784"/>
    <col min="1020" max="1020" width="4.85546875" style="784" customWidth="1"/>
    <col min="1021" max="1021" width="1.7109375" style="784" customWidth="1"/>
    <col min="1022" max="1022" width="55" style="784" customWidth="1"/>
    <col min="1023" max="1023" width="20.140625" style="784" customWidth="1"/>
    <col min="1024" max="1027" width="21.42578125" style="784" customWidth="1"/>
    <col min="1028" max="1275" width="12.5703125" style="784"/>
    <col min="1276" max="1276" width="4.85546875" style="784" customWidth="1"/>
    <col min="1277" max="1277" width="1.7109375" style="784" customWidth="1"/>
    <col min="1278" max="1278" width="55" style="784" customWidth="1"/>
    <col min="1279" max="1279" width="20.140625" style="784" customWidth="1"/>
    <col min="1280" max="1283" width="21.42578125" style="784" customWidth="1"/>
    <col min="1284" max="1531" width="12.5703125" style="784"/>
    <col min="1532" max="1532" width="4.85546875" style="784" customWidth="1"/>
    <col min="1533" max="1533" width="1.7109375" style="784" customWidth="1"/>
    <col min="1534" max="1534" width="55" style="784" customWidth="1"/>
    <col min="1535" max="1535" width="20.140625" style="784" customWidth="1"/>
    <col min="1536" max="1539" width="21.42578125" style="784" customWidth="1"/>
    <col min="1540" max="1787" width="12.5703125" style="784"/>
    <col min="1788" max="1788" width="4.85546875" style="784" customWidth="1"/>
    <col min="1789" max="1789" width="1.7109375" style="784" customWidth="1"/>
    <col min="1790" max="1790" width="55" style="784" customWidth="1"/>
    <col min="1791" max="1791" width="20.140625" style="784" customWidth="1"/>
    <col min="1792" max="1795" width="21.42578125" style="784" customWidth="1"/>
    <col min="1796" max="2043" width="12.5703125" style="784"/>
    <col min="2044" max="2044" width="4.85546875" style="784" customWidth="1"/>
    <col min="2045" max="2045" width="1.7109375" style="784" customWidth="1"/>
    <col min="2046" max="2046" width="55" style="784" customWidth="1"/>
    <col min="2047" max="2047" width="20.140625" style="784" customWidth="1"/>
    <col min="2048" max="2051" width="21.42578125" style="784" customWidth="1"/>
    <col min="2052" max="2299" width="12.5703125" style="784"/>
    <col min="2300" max="2300" width="4.85546875" style="784" customWidth="1"/>
    <col min="2301" max="2301" width="1.7109375" style="784" customWidth="1"/>
    <col min="2302" max="2302" width="55" style="784" customWidth="1"/>
    <col min="2303" max="2303" width="20.140625" style="784" customWidth="1"/>
    <col min="2304" max="2307" width="21.42578125" style="784" customWidth="1"/>
    <col min="2308" max="2555" width="12.5703125" style="784"/>
    <col min="2556" max="2556" width="4.85546875" style="784" customWidth="1"/>
    <col min="2557" max="2557" width="1.7109375" style="784" customWidth="1"/>
    <col min="2558" max="2558" width="55" style="784" customWidth="1"/>
    <col min="2559" max="2559" width="20.140625" style="784" customWidth="1"/>
    <col min="2560" max="2563" width="21.42578125" style="784" customWidth="1"/>
    <col min="2564" max="2811" width="12.5703125" style="784"/>
    <col min="2812" max="2812" width="4.85546875" style="784" customWidth="1"/>
    <col min="2813" max="2813" width="1.7109375" style="784" customWidth="1"/>
    <col min="2814" max="2814" width="55" style="784" customWidth="1"/>
    <col min="2815" max="2815" width="20.140625" style="784" customWidth="1"/>
    <col min="2816" max="2819" width="21.42578125" style="784" customWidth="1"/>
    <col min="2820" max="3067" width="12.5703125" style="784"/>
    <col min="3068" max="3068" width="4.85546875" style="784" customWidth="1"/>
    <col min="3069" max="3069" width="1.7109375" style="784" customWidth="1"/>
    <col min="3070" max="3070" width="55" style="784" customWidth="1"/>
    <col min="3071" max="3071" width="20.140625" style="784" customWidth="1"/>
    <col min="3072" max="3075" width="21.42578125" style="784" customWidth="1"/>
    <col min="3076" max="3323" width="12.5703125" style="784"/>
    <col min="3324" max="3324" width="4.85546875" style="784" customWidth="1"/>
    <col min="3325" max="3325" width="1.7109375" style="784" customWidth="1"/>
    <col min="3326" max="3326" width="55" style="784" customWidth="1"/>
    <col min="3327" max="3327" width="20.140625" style="784" customWidth="1"/>
    <col min="3328" max="3331" width="21.42578125" style="784" customWidth="1"/>
    <col min="3332" max="3579" width="12.5703125" style="784"/>
    <col min="3580" max="3580" width="4.85546875" style="784" customWidth="1"/>
    <col min="3581" max="3581" width="1.7109375" style="784" customWidth="1"/>
    <col min="3582" max="3582" width="55" style="784" customWidth="1"/>
    <col min="3583" max="3583" width="20.140625" style="784" customWidth="1"/>
    <col min="3584" max="3587" width="21.42578125" style="784" customWidth="1"/>
    <col min="3588" max="3835" width="12.5703125" style="784"/>
    <col min="3836" max="3836" width="4.85546875" style="784" customWidth="1"/>
    <col min="3837" max="3837" width="1.7109375" style="784" customWidth="1"/>
    <col min="3838" max="3838" width="55" style="784" customWidth="1"/>
    <col min="3839" max="3839" width="20.140625" style="784" customWidth="1"/>
    <col min="3840" max="3843" width="21.42578125" style="784" customWidth="1"/>
    <col min="3844" max="4091" width="12.5703125" style="784"/>
    <col min="4092" max="4092" width="4.85546875" style="784" customWidth="1"/>
    <col min="4093" max="4093" width="1.7109375" style="784" customWidth="1"/>
    <col min="4094" max="4094" width="55" style="784" customWidth="1"/>
    <col min="4095" max="4095" width="20.140625" style="784" customWidth="1"/>
    <col min="4096" max="4099" width="21.42578125" style="784" customWidth="1"/>
    <col min="4100" max="4347" width="12.5703125" style="784"/>
    <col min="4348" max="4348" width="4.85546875" style="784" customWidth="1"/>
    <col min="4349" max="4349" width="1.7109375" style="784" customWidth="1"/>
    <col min="4350" max="4350" width="55" style="784" customWidth="1"/>
    <col min="4351" max="4351" width="20.140625" style="784" customWidth="1"/>
    <col min="4352" max="4355" width="21.42578125" style="784" customWidth="1"/>
    <col min="4356" max="4603" width="12.5703125" style="784"/>
    <col min="4604" max="4604" width="4.85546875" style="784" customWidth="1"/>
    <col min="4605" max="4605" width="1.7109375" style="784" customWidth="1"/>
    <col min="4606" max="4606" width="55" style="784" customWidth="1"/>
    <col min="4607" max="4607" width="20.140625" style="784" customWidth="1"/>
    <col min="4608" max="4611" width="21.42578125" style="784" customWidth="1"/>
    <col min="4612" max="4859" width="12.5703125" style="784"/>
    <col min="4860" max="4860" width="4.85546875" style="784" customWidth="1"/>
    <col min="4861" max="4861" width="1.7109375" style="784" customWidth="1"/>
    <col min="4862" max="4862" width="55" style="784" customWidth="1"/>
    <col min="4863" max="4863" width="20.140625" style="784" customWidth="1"/>
    <col min="4864" max="4867" width="21.42578125" style="784" customWidth="1"/>
    <col min="4868" max="5115" width="12.5703125" style="784"/>
    <col min="5116" max="5116" width="4.85546875" style="784" customWidth="1"/>
    <col min="5117" max="5117" width="1.7109375" style="784" customWidth="1"/>
    <col min="5118" max="5118" width="55" style="784" customWidth="1"/>
    <col min="5119" max="5119" width="20.140625" style="784" customWidth="1"/>
    <col min="5120" max="5123" width="21.42578125" style="784" customWidth="1"/>
    <col min="5124" max="5371" width="12.5703125" style="784"/>
    <col min="5372" max="5372" width="4.85546875" style="784" customWidth="1"/>
    <col min="5373" max="5373" width="1.7109375" style="784" customWidth="1"/>
    <col min="5374" max="5374" width="55" style="784" customWidth="1"/>
    <col min="5375" max="5375" width="20.140625" style="784" customWidth="1"/>
    <col min="5376" max="5379" width="21.42578125" style="784" customWidth="1"/>
    <col min="5380" max="5627" width="12.5703125" style="784"/>
    <col min="5628" max="5628" width="4.85546875" style="784" customWidth="1"/>
    <col min="5629" max="5629" width="1.7109375" style="784" customWidth="1"/>
    <col min="5630" max="5630" width="55" style="784" customWidth="1"/>
    <col min="5631" max="5631" width="20.140625" style="784" customWidth="1"/>
    <col min="5632" max="5635" width="21.42578125" style="784" customWidth="1"/>
    <col min="5636" max="5883" width="12.5703125" style="784"/>
    <col min="5884" max="5884" width="4.85546875" style="784" customWidth="1"/>
    <col min="5885" max="5885" width="1.7109375" style="784" customWidth="1"/>
    <col min="5886" max="5886" width="55" style="784" customWidth="1"/>
    <col min="5887" max="5887" width="20.140625" style="784" customWidth="1"/>
    <col min="5888" max="5891" width="21.42578125" style="784" customWidth="1"/>
    <col min="5892" max="6139" width="12.5703125" style="784"/>
    <col min="6140" max="6140" width="4.85546875" style="784" customWidth="1"/>
    <col min="6141" max="6141" width="1.7109375" style="784" customWidth="1"/>
    <col min="6142" max="6142" width="55" style="784" customWidth="1"/>
    <col min="6143" max="6143" width="20.140625" style="784" customWidth="1"/>
    <col min="6144" max="6147" width="21.42578125" style="784" customWidth="1"/>
    <col min="6148" max="6395" width="12.5703125" style="784"/>
    <col min="6396" max="6396" width="4.85546875" style="784" customWidth="1"/>
    <col min="6397" max="6397" width="1.7109375" style="784" customWidth="1"/>
    <col min="6398" max="6398" width="55" style="784" customWidth="1"/>
    <col min="6399" max="6399" width="20.140625" style="784" customWidth="1"/>
    <col min="6400" max="6403" width="21.42578125" style="784" customWidth="1"/>
    <col min="6404" max="6651" width="12.5703125" style="784"/>
    <col min="6652" max="6652" width="4.85546875" style="784" customWidth="1"/>
    <col min="6653" max="6653" width="1.7109375" style="784" customWidth="1"/>
    <col min="6654" max="6654" width="55" style="784" customWidth="1"/>
    <col min="6655" max="6655" width="20.140625" style="784" customWidth="1"/>
    <col min="6656" max="6659" width="21.42578125" style="784" customWidth="1"/>
    <col min="6660" max="6907" width="12.5703125" style="784"/>
    <col min="6908" max="6908" width="4.85546875" style="784" customWidth="1"/>
    <col min="6909" max="6909" width="1.7109375" style="784" customWidth="1"/>
    <col min="6910" max="6910" width="55" style="784" customWidth="1"/>
    <col min="6911" max="6911" width="20.140625" style="784" customWidth="1"/>
    <col min="6912" max="6915" width="21.42578125" style="784" customWidth="1"/>
    <col min="6916" max="7163" width="12.5703125" style="784"/>
    <col min="7164" max="7164" width="4.85546875" style="784" customWidth="1"/>
    <col min="7165" max="7165" width="1.7109375" style="784" customWidth="1"/>
    <col min="7166" max="7166" width="55" style="784" customWidth="1"/>
    <col min="7167" max="7167" width="20.140625" style="784" customWidth="1"/>
    <col min="7168" max="7171" width="21.42578125" style="784" customWidth="1"/>
    <col min="7172" max="7419" width="12.5703125" style="784"/>
    <col min="7420" max="7420" width="4.85546875" style="784" customWidth="1"/>
    <col min="7421" max="7421" width="1.7109375" style="784" customWidth="1"/>
    <col min="7422" max="7422" width="55" style="784" customWidth="1"/>
    <col min="7423" max="7423" width="20.140625" style="784" customWidth="1"/>
    <col min="7424" max="7427" width="21.42578125" style="784" customWidth="1"/>
    <col min="7428" max="7675" width="12.5703125" style="784"/>
    <col min="7676" max="7676" width="4.85546875" style="784" customWidth="1"/>
    <col min="7677" max="7677" width="1.7109375" style="784" customWidth="1"/>
    <col min="7678" max="7678" width="55" style="784" customWidth="1"/>
    <col min="7679" max="7679" width="20.140625" style="784" customWidth="1"/>
    <col min="7680" max="7683" width="21.42578125" style="784" customWidth="1"/>
    <col min="7684" max="7931" width="12.5703125" style="784"/>
    <col min="7932" max="7932" width="4.85546875" style="784" customWidth="1"/>
    <col min="7933" max="7933" width="1.7109375" style="784" customWidth="1"/>
    <col min="7934" max="7934" width="55" style="784" customWidth="1"/>
    <col min="7935" max="7935" width="20.140625" style="784" customWidth="1"/>
    <col min="7936" max="7939" width="21.42578125" style="784" customWidth="1"/>
    <col min="7940" max="8187" width="12.5703125" style="784"/>
    <col min="8188" max="8188" width="4.85546875" style="784" customWidth="1"/>
    <col min="8189" max="8189" width="1.7109375" style="784" customWidth="1"/>
    <col min="8190" max="8190" width="55" style="784" customWidth="1"/>
    <col min="8191" max="8191" width="20.140625" style="784" customWidth="1"/>
    <col min="8192" max="8195" width="21.42578125" style="784" customWidth="1"/>
    <col min="8196" max="8443" width="12.5703125" style="784"/>
    <col min="8444" max="8444" width="4.85546875" style="784" customWidth="1"/>
    <col min="8445" max="8445" width="1.7109375" style="784" customWidth="1"/>
    <col min="8446" max="8446" width="55" style="784" customWidth="1"/>
    <col min="8447" max="8447" width="20.140625" style="784" customWidth="1"/>
    <col min="8448" max="8451" width="21.42578125" style="784" customWidth="1"/>
    <col min="8452" max="8699" width="12.5703125" style="784"/>
    <col min="8700" max="8700" width="4.85546875" style="784" customWidth="1"/>
    <col min="8701" max="8701" width="1.7109375" style="784" customWidth="1"/>
    <col min="8702" max="8702" width="55" style="784" customWidth="1"/>
    <col min="8703" max="8703" width="20.140625" style="784" customWidth="1"/>
    <col min="8704" max="8707" width="21.42578125" style="784" customWidth="1"/>
    <col min="8708" max="8955" width="12.5703125" style="784"/>
    <col min="8956" max="8956" width="4.85546875" style="784" customWidth="1"/>
    <col min="8957" max="8957" width="1.7109375" style="784" customWidth="1"/>
    <col min="8958" max="8958" width="55" style="784" customWidth="1"/>
    <col min="8959" max="8959" width="20.140625" style="784" customWidth="1"/>
    <col min="8960" max="8963" width="21.42578125" style="784" customWidth="1"/>
    <col min="8964" max="9211" width="12.5703125" style="784"/>
    <col min="9212" max="9212" width="4.85546875" style="784" customWidth="1"/>
    <col min="9213" max="9213" width="1.7109375" style="784" customWidth="1"/>
    <col min="9214" max="9214" width="55" style="784" customWidth="1"/>
    <col min="9215" max="9215" width="20.140625" style="784" customWidth="1"/>
    <col min="9216" max="9219" width="21.42578125" style="784" customWidth="1"/>
    <col min="9220" max="9467" width="12.5703125" style="784"/>
    <col min="9468" max="9468" width="4.85546875" style="784" customWidth="1"/>
    <col min="9469" max="9469" width="1.7109375" style="784" customWidth="1"/>
    <col min="9470" max="9470" width="55" style="784" customWidth="1"/>
    <col min="9471" max="9471" width="20.140625" style="784" customWidth="1"/>
    <col min="9472" max="9475" width="21.42578125" style="784" customWidth="1"/>
    <col min="9476" max="9723" width="12.5703125" style="784"/>
    <col min="9724" max="9724" width="4.85546875" style="784" customWidth="1"/>
    <col min="9725" max="9725" width="1.7109375" style="784" customWidth="1"/>
    <col min="9726" max="9726" width="55" style="784" customWidth="1"/>
    <col min="9727" max="9727" width="20.140625" style="784" customWidth="1"/>
    <col min="9728" max="9731" width="21.42578125" style="784" customWidth="1"/>
    <col min="9732" max="9979" width="12.5703125" style="784"/>
    <col min="9980" max="9980" width="4.85546875" style="784" customWidth="1"/>
    <col min="9981" max="9981" width="1.7109375" style="784" customWidth="1"/>
    <col min="9982" max="9982" width="55" style="784" customWidth="1"/>
    <col min="9983" max="9983" width="20.140625" style="784" customWidth="1"/>
    <col min="9984" max="9987" width="21.42578125" style="784" customWidth="1"/>
    <col min="9988" max="10235" width="12.5703125" style="784"/>
    <col min="10236" max="10236" width="4.85546875" style="784" customWidth="1"/>
    <col min="10237" max="10237" width="1.7109375" style="784" customWidth="1"/>
    <col min="10238" max="10238" width="55" style="784" customWidth="1"/>
    <col min="10239" max="10239" width="20.140625" style="784" customWidth="1"/>
    <col min="10240" max="10243" width="21.42578125" style="784" customWidth="1"/>
    <col min="10244" max="10491" width="12.5703125" style="784"/>
    <col min="10492" max="10492" width="4.85546875" style="784" customWidth="1"/>
    <col min="10493" max="10493" width="1.7109375" style="784" customWidth="1"/>
    <col min="10494" max="10494" width="55" style="784" customWidth="1"/>
    <col min="10495" max="10495" width="20.140625" style="784" customWidth="1"/>
    <col min="10496" max="10499" width="21.42578125" style="784" customWidth="1"/>
    <col min="10500" max="10747" width="12.5703125" style="784"/>
    <col min="10748" max="10748" width="4.85546875" style="784" customWidth="1"/>
    <col min="10749" max="10749" width="1.7109375" style="784" customWidth="1"/>
    <col min="10750" max="10750" width="55" style="784" customWidth="1"/>
    <col min="10751" max="10751" width="20.140625" style="784" customWidth="1"/>
    <col min="10752" max="10755" width="21.42578125" style="784" customWidth="1"/>
    <col min="10756" max="11003" width="12.5703125" style="784"/>
    <col min="11004" max="11004" width="4.85546875" style="784" customWidth="1"/>
    <col min="11005" max="11005" width="1.7109375" style="784" customWidth="1"/>
    <col min="11006" max="11006" width="55" style="784" customWidth="1"/>
    <col min="11007" max="11007" width="20.140625" style="784" customWidth="1"/>
    <col min="11008" max="11011" width="21.42578125" style="784" customWidth="1"/>
    <col min="11012" max="11259" width="12.5703125" style="784"/>
    <col min="11260" max="11260" width="4.85546875" style="784" customWidth="1"/>
    <col min="11261" max="11261" width="1.7109375" style="784" customWidth="1"/>
    <col min="11262" max="11262" width="55" style="784" customWidth="1"/>
    <col min="11263" max="11263" width="20.140625" style="784" customWidth="1"/>
    <col min="11264" max="11267" width="21.42578125" style="784" customWidth="1"/>
    <col min="11268" max="11515" width="12.5703125" style="784"/>
    <col min="11516" max="11516" width="4.85546875" style="784" customWidth="1"/>
    <col min="11517" max="11517" width="1.7109375" style="784" customWidth="1"/>
    <col min="11518" max="11518" width="55" style="784" customWidth="1"/>
    <col min="11519" max="11519" width="20.140625" style="784" customWidth="1"/>
    <col min="11520" max="11523" width="21.42578125" style="784" customWidth="1"/>
    <col min="11524" max="11771" width="12.5703125" style="784"/>
    <col min="11772" max="11772" width="4.85546875" style="784" customWidth="1"/>
    <col min="11773" max="11773" width="1.7109375" style="784" customWidth="1"/>
    <col min="11774" max="11774" width="55" style="784" customWidth="1"/>
    <col min="11775" max="11775" width="20.140625" style="784" customWidth="1"/>
    <col min="11776" max="11779" width="21.42578125" style="784" customWidth="1"/>
    <col min="11780" max="12027" width="12.5703125" style="784"/>
    <col min="12028" max="12028" width="4.85546875" style="784" customWidth="1"/>
    <col min="12029" max="12029" width="1.7109375" style="784" customWidth="1"/>
    <col min="12030" max="12030" width="55" style="784" customWidth="1"/>
    <col min="12031" max="12031" width="20.140625" style="784" customWidth="1"/>
    <col min="12032" max="12035" width="21.42578125" style="784" customWidth="1"/>
    <col min="12036" max="12283" width="12.5703125" style="784"/>
    <col min="12284" max="12284" width="4.85546875" style="784" customWidth="1"/>
    <col min="12285" max="12285" width="1.7109375" style="784" customWidth="1"/>
    <col min="12286" max="12286" width="55" style="784" customWidth="1"/>
    <col min="12287" max="12287" width="20.140625" style="784" customWidth="1"/>
    <col min="12288" max="12291" width="21.42578125" style="784" customWidth="1"/>
    <col min="12292" max="12539" width="12.5703125" style="784"/>
    <col min="12540" max="12540" width="4.85546875" style="784" customWidth="1"/>
    <col min="12541" max="12541" width="1.7109375" style="784" customWidth="1"/>
    <col min="12542" max="12542" width="55" style="784" customWidth="1"/>
    <col min="12543" max="12543" width="20.140625" style="784" customWidth="1"/>
    <col min="12544" max="12547" width="21.42578125" style="784" customWidth="1"/>
    <col min="12548" max="12795" width="12.5703125" style="784"/>
    <col min="12796" max="12796" width="4.85546875" style="784" customWidth="1"/>
    <col min="12797" max="12797" width="1.7109375" style="784" customWidth="1"/>
    <col min="12798" max="12798" width="55" style="784" customWidth="1"/>
    <col min="12799" max="12799" width="20.140625" style="784" customWidth="1"/>
    <col min="12800" max="12803" width="21.42578125" style="784" customWidth="1"/>
    <col min="12804" max="13051" width="12.5703125" style="784"/>
    <col min="13052" max="13052" width="4.85546875" style="784" customWidth="1"/>
    <col min="13053" max="13053" width="1.7109375" style="784" customWidth="1"/>
    <col min="13054" max="13054" width="55" style="784" customWidth="1"/>
    <col min="13055" max="13055" width="20.140625" style="784" customWidth="1"/>
    <col min="13056" max="13059" width="21.42578125" style="784" customWidth="1"/>
    <col min="13060" max="13307" width="12.5703125" style="784"/>
    <col min="13308" max="13308" width="4.85546875" style="784" customWidth="1"/>
    <col min="13309" max="13309" width="1.7109375" style="784" customWidth="1"/>
    <col min="13310" max="13310" width="55" style="784" customWidth="1"/>
    <col min="13311" max="13311" width="20.140625" style="784" customWidth="1"/>
    <col min="13312" max="13315" width="21.42578125" style="784" customWidth="1"/>
    <col min="13316" max="13563" width="12.5703125" style="784"/>
    <col min="13564" max="13564" width="4.85546875" style="784" customWidth="1"/>
    <col min="13565" max="13565" width="1.7109375" style="784" customWidth="1"/>
    <col min="13566" max="13566" width="55" style="784" customWidth="1"/>
    <col min="13567" max="13567" width="20.140625" style="784" customWidth="1"/>
    <col min="13568" max="13571" width="21.42578125" style="784" customWidth="1"/>
    <col min="13572" max="13819" width="12.5703125" style="784"/>
    <col min="13820" max="13820" width="4.85546875" style="784" customWidth="1"/>
    <col min="13821" max="13821" width="1.7109375" style="784" customWidth="1"/>
    <col min="13822" max="13822" width="55" style="784" customWidth="1"/>
    <col min="13823" max="13823" width="20.140625" style="784" customWidth="1"/>
    <col min="13824" max="13827" width="21.42578125" style="784" customWidth="1"/>
    <col min="13828" max="14075" width="12.5703125" style="784"/>
    <col min="14076" max="14076" width="4.85546875" style="784" customWidth="1"/>
    <col min="14077" max="14077" width="1.7109375" style="784" customWidth="1"/>
    <col min="14078" max="14078" width="55" style="784" customWidth="1"/>
    <col min="14079" max="14079" width="20.140625" style="784" customWidth="1"/>
    <col min="14080" max="14083" width="21.42578125" style="784" customWidth="1"/>
    <col min="14084" max="14331" width="12.5703125" style="784"/>
    <col min="14332" max="14332" width="4.85546875" style="784" customWidth="1"/>
    <col min="14333" max="14333" width="1.7109375" style="784" customWidth="1"/>
    <col min="14334" max="14334" width="55" style="784" customWidth="1"/>
    <col min="14335" max="14335" width="20.140625" style="784" customWidth="1"/>
    <col min="14336" max="14339" width="21.42578125" style="784" customWidth="1"/>
    <col min="14340" max="14587" width="12.5703125" style="784"/>
    <col min="14588" max="14588" width="4.85546875" style="784" customWidth="1"/>
    <col min="14589" max="14589" width="1.7109375" style="784" customWidth="1"/>
    <col min="14590" max="14590" width="55" style="784" customWidth="1"/>
    <col min="14591" max="14591" width="20.140625" style="784" customWidth="1"/>
    <col min="14592" max="14595" width="21.42578125" style="784" customWidth="1"/>
    <col min="14596" max="14843" width="12.5703125" style="784"/>
    <col min="14844" max="14844" width="4.85546875" style="784" customWidth="1"/>
    <col min="14845" max="14845" width="1.7109375" style="784" customWidth="1"/>
    <col min="14846" max="14846" width="55" style="784" customWidth="1"/>
    <col min="14847" max="14847" width="20.140625" style="784" customWidth="1"/>
    <col min="14848" max="14851" width="21.42578125" style="784" customWidth="1"/>
    <col min="14852" max="15099" width="12.5703125" style="784"/>
    <col min="15100" max="15100" width="4.85546875" style="784" customWidth="1"/>
    <col min="15101" max="15101" width="1.7109375" style="784" customWidth="1"/>
    <col min="15102" max="15102" width="55" style="784" customWidth="1"/>
    <col min="15103" max="15103" width="20.140625" style="784" customWidth="1"/>
    <col min="15104" max="15107" width="21.42578125" style="784" customWidth="1"/>
    <col min="15108" max="15355" width="12.5703125" style="784"/>
    <col min="15356" max="15356" width="4.85546875" style="784" customWidth="1"/>
    <col min="15357" max="15357" width="1.7109375" style="784" customWidth="1"/>
    <col min="15358" max="15358" width="55" style="784" customWidth="1"/>
    <col min="15359" max="15359" width="20.140625" style="784" customWidth="1"/>
    <col min="15360" max="15363" width="21.42578125" style="784" customWidth="1"/>
    <col min="15364" max="15611" width="12.5703125" style="784"/>
    <col min="15612" max="15612" width="4.85546875" style="784" customWidth="1"/>
    <col min="15613" max="15613" width="1.7109375" style="784" customWidth="1"/>
    <col min="15614" max="15614" width="55" style="784" customWidth="1"/>
    <col min="15615" max="15615" width="20.140625" style="784" customWidth="1"/>
    <col min="15616" max="15619" width="21.42578125" style="784" customWidth="1"/>
    <col min="15620" max="15867" width="12.5703125" style="784"/>
    <col min="15868" max="15868" width="4.85546875" style="784" customWidth="1"/>
    <col min="15869" max="15869" width="1.7109375" style="784" customWidth="1"/>
    <col min="15870" max="15870" width="55" style="784" customWidth="1"/>
    <col min="15871" max="15871" width="20.140625" style="784" customWidth="1"/>
    <col min="15872" max="15875" width="21.42578125" style="784" customWidth="1"/>
    <col min="15876" max="16123" width="12.5703125" style="784"/>
    <col min="16124" max="16124" width="4.85546875" style="784" customWidth="1"/>
    <col min="16125" max="16125" width="1.7109375" style="784" customWidth="1"/>
    <col min="16126" max="16126" width="55" style="784" customWidth="1"/>
    <col min="16127" max="16127" width="20.140625" style="784" customWidth="1"/>
    <col min="16128" max="16131" width="21.42578125" style="784" customWidth="1"/>
    <col min="16132" max="16384" width="12.5703125" style="784"/>
  </cols>
  <sheetData>
    <row r="1" spans="1:23" ht="16.5" customHeight="1">
      <c r="A1" s="1787" t="s">
        <v>668</v>
      </c>
      <c r="B1" s="1787"/>
      <c r="C1" s="1787"/>
      <c r="D1" s="782"/>
      <c r="E1" s="782"/>
      <c r="F1" s="782"/>
      <c r="G1" s="783"/>
      <c r="H1" s="783"/>
    </row>
    <row r="2" spans="1:23" ht="15.75" customHeight="1">
      <c r="A2" s="1788" t="s">
        <v>669</v>
      </c>
      <c r="B2" s="1788"/>
      <c r="C2" s="1788"/>
      <c r="D2" s="1788"/>
      <c r="E2" s="1788"/>
      <c r="F2" s="1788"/>
      <c r="G2" s="1788"/>
      <c r="H2" s="1788"/>
    </row>
    <row r="3" spans="1:23" ht="12" customHeight="1">
      <c r="A3" s="782"/>
      <c r="B3" s="782"/>
      <c r="C3" s="785"/>
      <c r="D3" s="786"/>
      <c r="E3" s="786"/>
      <c r="F3" s="786"/>
      <c r="G3" s="787"/>
      <c r="H3" s="787"/>
    </row>
    <row r="4" spans="1:23" ht="15" customHeight="1">
      <c r="A4" s="788"/>
      <c r="B4" s="788"/>
      <c r="C4" s="785"/>
      <c r="D4" s="786"/>
      <c r="E4" s="786"/>
      <c r="F4" s="786"/>
      <c r="G4" s="787"/>
      <c r="H4" s="789" t="s">
        <v>2</v>
      </c>
    </row>
    <row r="5" spans="1:23" ht="16.5" customHeight="1">
      <c r="A5" s="790"/>
      <c r="B5" s="783"/>
      <c r="C5" s="791"/>
      <c r="D5" s="1789" t="s">
        <v>630</v>
      </c>
      <c r="E5" s="1790"/>
      <c r="F5" s="1791"/>
      <c r="G5" s="1792" t="s">
        <v>631</v>
      </c>
      <c r="H5" s="1793"/>
    </row>
    <row r="6" spans="1:23" ht="15" customHeight="1">
      <c r="A6" s="792"/>
      <c r="B6" s="783"/>
      <c r="C6" s="793"/>
      <c r="D6" s="1780" t="s">
        <v>915</v>
      </c>
      <c r="E6" s="1781"/>
      <c r="F6" s="1782"/>
      <c r="G6" s="1761" t="s">
        <v>915</v>
      </c>
      <c r="H6" s="1763"/>
      <c r="J6" s="794" t="s">
        <v>4</v>
      </c>
      <c r="K6" s="794" t="s">
        <v>4</v>
      </c>
      <c r="P6" s="794" t="s">
        <v>4</v>
      </c>
      <c r="Q6" s="794" t="s">
        <v>4</v>
      </c>
      <c r="R6" s="794" t="s">
        <v>4</v>
      </c>
      <c r="S6" s="794" t="s">
        <v>4</v>
      </c>
    </row>
    <row r="7" spans="1:23" ht="15.75">
      <c r="A7" s="792"/>
      <c r="B7" s="783"/>
      <c r="C7" s="795" t="s">
        <v>3</v>
      </c>
      <c r="D7" s="796"/>
      <c r="E7" s="797" t="s">
        <v>632</v>
      </c>
      <c r="F7" s="798"/>
      <c r="G7" s="799" t="s">
        <v>4</v>
      </c>
      <c r="H7" s="800" t="s">
        <v>4</v>
      </c>
    </row>
    <row r="8" spans="1:23" ht="14.25" customHeight="1">
      <c r="A8" s="792"/>
      <c r="B8" s="783"/>
      <c r="C8" s="801"/>
      <c r="D8" s="802"/>
      <c r="E8" s="803"/>
      <c r="F8" s="804" t="s">
        <v>632</v>
      </c>
      <c r="G8" s="805" t="s">
        <v>633</v>
      </c>
      <c r="H8" s="800" t="s">
        <v>634</v>
      </c>
      <c r="J8" s="794" t="s">
        <v>4</v>
      </c>
      <c r="K8" s="794" t="s">
        <v>4</v>
      </c>
      <c r="P8" s="794" t="s">
        <v>4</v>
      </c>
      <c r="Q8" s="794" t="s">
        <v>4</v>
      </c>
      <c r="R8" s="794" t="s">
        <v>4</v>
      </c>
      <c r="S8" s="794" t="s">
        <v>4</v>
      </c>
    </row>
    <row r="9" spans="1:23" ht="14.25" customHeight="1">
      <c r="A9" s="792"/>
      <c r="B9" s="783"/>
      <c r="C9" s="806"/>
      <c r="D9" s="807" t="s">
        <v>635</v>
      </c>
      <c r="E9" s="808" t="s">
        <v>636</v>
      </c>
      <c r="F9" s="809" t="s">
        <v>637</v>
      </c>
      <c r="G9" s="805" t="s">
        <v>638</v>
      </c>
      <c r="H9" s="800" t="s">
        <v>639</v>
      </c>
    </row>
    <row r="10" spans="1:23" ht="14.25" customHeight="1">
      <c r="A10" s="810"/>
      <c r="B10" s="788"/>
      <c r="C10" s="811"/>
      <c r="D10" s="812"/>
      <c r="E10" s="813"/>
      <c r="F10" s="809" t="s">
        <v>640</v>
      </c>
      <c r="G10" s="814" t="s">
        <v>641</v>
      </c>
      <c r="H10" s="815"/>
      <c r="J10" s="794" t="s">
        <v>4</v>
      </c>
      <c r="K10" s="794" t="s">
        <v>4</v>
      </c>
      <c r="P10" s="794" t="s">
        <v>4</v>
      </c>
      <c r="Q10" s="794" t="s">
        <v>4</v>
      </c>
      <c r="R10" s="794" t="s">
        <v>4</v>
      </c>
      <c r="S10" s="794" t="s">
        <v>4</v>
      </c>
    </row>
    <row r="11" spans="1:23" ht="9.9499999999999993" customHeight="1">
      <c r="A11" s="816"/>
      <c r="B11" s="817"/>
      <c r="C11" s="818" t="s">
        <v>458</v>
      </c>
      <c r="D11" s="819">
        <v>2</v>
      </c>
      <c r="E11" s="820">
        <v>3</v>
      </c>
      <c r="F11" s="820">
        <v>4</v>
      </c>
      <c r="G11" s="821">
        <v>5</v>
      </c>
      <c r="H11" s="822">
        <v>6</v>
      </c>
    </row>
    <row r="12" spans="1:23" ht="15.75" customHeight="1">
      <c r="A12" s="790"/>
      <c r="B12" s="823"/>
      <c r="C12" s="824" t="s">
        <v>4</v>
      </c>
      <c r="D12" s="825" t="s">
        <v>4</v>
      </c>
      <c r="E12" s="826" t="s">
        <v>124</v>
      </c>
      <c r="F12" s="827"/>
      <c r="G12" s="828" t="s">
        <v>4</v>
      </c>
      <c r="H12" s="829" t="s">
        <v>124</v>
      </c>
      <c r="J12" s="794" t="s">
        <v>4</v>
      </c>
      <c r="K12" s="794" t="s">
        <v>4</v>
      </c>
      <c r="P12" s="794" t="s">
        <v>4</v>
      </c>
      <c r="Q12" s="794" t="s">
        <v>4</v>
      </c>
      <c r="R12" s="794" t="s">
        <v>4</v>
      </c>
      <c r="S12" s="794" t="s">
        <v>4</v>
      </c>
    </row>
    <row r="13" spans="1:23" ht="15.75">
      <c r="A13" s="1783" t="s">
        <v>40</v>
      </c>
      <c r="B13" s="1784"/>
      <c r="C13" s="1785"/>
      <c r="D13" s="1218">
        <v>226465805.52999958</v>
      </c>
      <c r="E13" s="1219">
        <v>50695.44</v>
      </c>
      <c r="F13" s="1219">
        <v>0</v>
      </c>
      <c r="G13" s="1220">
        <v>50695.44</v>
      </c>
      <c r="H13" s="1221">
        <v>0</v>
      </c>
    </row>
    <row r="14" spans="1:23" s="833" customFormat="1" ht="24" customHeight="1">
      <c r="A14" s="830" t="s">
        <v>49</v>
      </c>
      <c r="B14" s="831" t="s">
        <v>47</v>
      </c>
      <c r="C14" s="832" t="s">
        <v>670</v>
      </c>
      <c r="D14" s="1222">
        <v>13993796.989999996</v>
      </c>
      <c r="E14" s="1223">
        <v>0</v>
      </c>
      <c r="F14" s="1223">
        <v>0</v>
      </c>
      <c r="G14" s="1220">
        <v>0</v>
      </c>
      <c r="H14" s="1224">
        <v>0</v>
      </c>
      <c r="I14" s="784"/>
      <c r="J14" s="794" t="s">
        <v>4</v>
      </c>
      <c r="K14" s="794" t="s">
        <v>4</v>
      </c>
      <c r="L14" s="784"/>
      <c r="M14" s="784"/>
      <c r="N14" s="784"/>
      <c r="O14" s="784"/>
      <c r="P14" s="794" t="s">
        <v>4</v>
      </c>
      <c r="Q14" s="794" t="s">
        <v>4</v>
      </c>
      <c r="R14" s="794" t="s">
        <v>4</v>
      </c>
      <c r="S14" s="794" t="s">
        <v>4</v>
      </c>
      <c r="T14" s="784"/>
      <c r="U14" s="784"/>
      <c r="V14" s="784"/>
      <c r="W14" s="784"/>
    </row>
    <row r="15" spans="1:23" s="833" customFormat="1" ht="24" customHeight="1">
      <c r="A15" s="830" t="s">
        <v>671</v>
      </c>
      <c r="B15" s="831" t="s">
        <v>47</v>
      </c>
      <c r="C15" s="832" t="s">
        <v>672</v>
      </c>
      <c r="D15" s="1222">
        <v>11559355.499999994</v>
      </c>
      <c r="E15" s="1223">
        <v>0</v>
      </c>
      <c r="F15" s="1223">
        <v>0</v>
      </c>
      <c r="G15" s="1228">
        <v>0</v>
      </c>
      <c r="H15" s="1224">
        <v>0</v>
      </c>
      <c r="I15" s="784"/>
      <c r="J15" s="784"/>
      <c r="K15" s="784"/>
      <c r="L15" s="784"/>
      <c r="M15" s="784"/>
      <c r="N15" s="784"/>
      <c r="O15" s="784"/>
      <c r="P15" s="784"/>
      <c r="Q15" s="784"/>
      <c r="R15" s="784"/>
      <c r="S15" s="784"/>
      <c r="T15" s="784"/>
      <c r="U15" s="784"/>
      <c r="V15" s="784"/>
      <c r="W15" s="784"/>
    </row>
    <row r="16" spans="1:23" s="833" customFormat="1" ht="24" customHeight="1">
      <c r="A16" s="830" t="s">
        <v>673</v>
      </c>
      <c r="B16" s="831" t="s">
        <v>47</v>
      </c>
      <c r="C16" s="832" t="s">
        <v>674</v>
      </c>
      <c r="D16" s="1222">
        <v>16087125.860000003</v>
      </c>
      <c r="E16" s="1223">
        <v>5171</v>
      </c>
      <c r="F16" s="1223">
        <v>0</v>
      </c>
      <c r="G16" s="1228">
        <v>5171</v>
      </c>
      <c r="H16" s="1224">
        <v>0</v>
      </c>
      <c r="I16" s="784"/>
      <c r="J16" s="794" t="s">
        <v>4</v>
      </c>
      <c r="K16" s="794" t="s">
        <v>4</v>
      </c>
      <c r="L16" s="784"/>
      <c r="M16" s="784"/>
      <c r="N16" s="784"/>
      <c r="O16" s="784"/>
      <c r="P16" s="794" t="s">
        <v>4</v>
      </c>
      <c r="Q16" s="794" t="s">
        <v>4</v>
      </c>
      <c r="R16" s="794" t="s">
        <v>4</v>
      </c>
      <c r="S16" s="794" t="s">
        <v>4</v>
      </c>
      <c r="T16" s="784"/>
      <c r="U16" s="784"/>
      <c r="V16" s="784"/>
      <c r="W16" s="784"/>
    </row>
    <row r="17" spans="1:23" s="833" customFormat="1" ht="24" customHeight="1">
      <c r="A17" s="830" t="s">
        <v>61</v>
      </c>
      <c r="B17" s="831" t="s">
        <v>47</v>
      </c>
      <c r="C17" s="832" t="s">
        <v>675</v>
      </c>
      <c r="D17" s="1222">
        <v>7524844.6299999971</v>
      </c>
      <c r="E17" s="1223">
        <v>0</v>
      </c>
      <c r="F17" s="1223">
        <v>0</v>
      </c>
      <c r="G17" s="1228">
        <v>0</v>
      </c>
      <c r="H17" s="1224">
        <v>0</v>
      </c>
      <c r="I17" s="784"/>
      <c r="J17" s="784"/>
      <c r="K17" s="784"/>
      <c r="L17" s="784"/>
      <c r="M17" s="784"/>
      <c r="N17" s="784"/>
      <c r="O17" s="784"/>
      <c r="P17" s="784"/>
      <c r="Q17" s="784"/>
      <c r="R17" s="784"/>
      <c r="S17" s="784"/>
      <c r="T17" s="784"/>
      <c r="U17" s="784"/>
      <c r="V17" s="784"/>
      <c r="W17" s="784"/>
    </row>
    <row r="18" spans="1:23" s="833" customFormat="1" ht="24" customHeight="1">
      <c r="A18" s="830" t="s">
        <v>66</v>
      </c>
      <c r="B18" s="831" t="s">
        <v>47</v>
      </c>
      <c r="C18" s="832" t="s">
        <v>676</v>
      </c>
      <c r="D18" s="1222">
        <v>14364850.490000004</v>
      </c>
      <c r="E18" s="1223">
        <v>580</v>
      </c>
      <c r="F18" s="1223">
        <v>0</v>
      </c>
      <c r="G18" s="1228">
        <v>580</v>
      </c>
      <c r="H18" s="1224">
        <v>0</v>
      </c>
      <c r="I18" s="784"/>
      <c r="J18" s="794" t="s">
        <v>4</v>
      </c>
      <c r="K18" s="794" t="s">
        <v>4</v>
      </c>
      <c r="L18" s="784"/>
      <c r="M18" s="784"/>
      <c r="N18" s="784"/>
      <c r="O18" s="784"/>
      <c r="P18" s="794" t="s">
        <v>4</v>
      </c>
      <c r="Q18" s="794" t="s">
        <v>4</v>
      </c>
      <c r="R18" s="794" t="s">
        <v>4</v>
      </c>
      <c r="S18" s="794" t="s">
        <v>4</v>
      </c>
      <c r="T18" s="784"/>
      <c r="U18" s="784"/>
      <c r="V18" s="784"/>
      <c r="W18" s="784"/>
    </row>
    <row r="19" spans="1:23" s="833" customFormat="1" ht="24" customHeight="1">
      <c r="A19" s="830" t="s">
        <v>677</v>
      </c>
      <c r="B19" s="831" t="s">
        <v>47</v>
      </c>
      <c r="C19" s="832" t="s">
        <v>678</v>
      </c>
      <c r="D19" s="1222">
        <v>18397360.370000005</v>
      </c>
      <c r="E19" s="1223">
        <v>16236.96</v>
      </c>
      <c r="F19" s="1223">
        <v>0</v>
      </c>
      <c r="G19" s="1228">
        <v>16236.96</v>
      </c>
      <c r="H19" s="1224">
        <v>0</v>
      </c>
      <c r="I19" s="784"/>
      <c r="J19" s="784"/>
      <c r="K19" s="784"/>
      <c r="L19" s="784"/>
      <c r="M19" s="784"/>
      <c r="N19" s="784"/>
      <c r="O19" s="784"/>
      <c r="P19" s="784"/>
      <c r="Q19" s="784"/>
      <c r="R19" s="784"/>
      <c r="S19" s="784"/>
      <c r="T19" s="784"/>
      <c r="U19" s="784"/>
      <c r="V19" s="784"/>
      <c r="W19" s="784"/>
    </row>
    <row r="20" spans="1:23" s="833" customFormat="1" ht="24" customHeight="1">
      <c r="A20" s="830" t="s">
        <v>75</v>
      </c>
      <c r="B20" s="831" t="s">
        <v>47</v>
      </c>
      <c r="C20" s="832" t="s">
        <v>679</v>
      </c>
      <c r="D20" s="1222">
        <v>28330016.509999998</v>
      </c>
      <c r="E20" s="1223">
        <v>0</v>
      </c>
      <c r="F20" s="1223">
        <v>0</v>
      </c>
      <c r="G20" s="1228">
        <v>0</v>
      </c>
      <c r="H20" s="1224">
        <v>0</v>
      </c>
      <c r="I20" s="784"/>
      <c r="J20" s="794" t="s">
        <v>4</v>
      </c>
      <c r="K20" s="794" t="s">
        <v>4</v>
      </c>
      <c r="L20" s="784"/>
      <c r="M20" s="784"/>
      <c r="N20" s="784"/>
      <c r="O20" s="784"/>
      <c r="P20" s="794" t="s">
        <v>4</v>
      </c>
      <c r="Q20" s="794" t="s">
        <v>4</v>
      </c>
      <c r="R20" s="794" t="s">
        <v>4</v>
      </c>
      <c r="S20" s="794" t="s">
        <v>4</v>
      </c>
      <c r="T20" s="784"/>
      <c r="U20" s="784"/>
      <c r="V20" s="784"/>
      <c r="W20" s="784"/>
    </row>
    <row r="21" spans="1:23" s="833" customFormat="1" ht="24" customHeight="1">
      <c r="A21" s="830" t="s">
        <v>79</v>
      </c>
      <c r="B21" s="831" t="s">
        <v>47</v>
      </c>
      <c r="C21" s="832" t="s">
        <v>680</v>
      </c>
      <c r="D21" s="1222">
        <v>6698785.8800000027</v>
      </c>
      <c r="E21" s="1223">
        <v>0</v>
      </c>
      <c r="F21" s="1223">
        <v>0</v>
      </c>
      <c r="G21" s="1228">
        <v>0</v>
      </c>
      <c r="H21" s="1224">
        <v>0</v>
      </c>
      <c r="I21" s="784"/>
      <c r="J21" s="784"/>
      <c r="K21" s="784"/>
      <c r="L21" s="784"/>
      <c r="M21" s="784"/>
      <c r="N21" s="784"/>
      <c r="O21" s="784"/>
      <c r="P21" s="784"/>
      <c r="Q21" s="784"/>
      <c r="R21" s="784"/>
      <c r="S21" s="784"/>
      <c r="T21" s="784"/>
      <c r="U21" s="784"/>
      <c r="V21" s="784"/>
      <c r="W21" s="784"/>
    </row>
    <row r="22" spans="1:23" s="833" customFormat="1" ht="24" customHeight="1">
      <c r="A22" s="830" t="s">
        <v>84</v>
      </c>
      <c r="B22" s="831" t="s">
        <v>47</v>
      </c>
      <c r="C22" s="832" t="s">
        <v>681</v>
      </c>
      <c r="D22" s="1222">
        <v>14001730.729999995</v>
      </c>
      <c r="E22" s="1223">
        <v>0</v>
      </c>
      <c r="F22" s="1223">
        <v>0</v>
      </c>
      <c r="G22" s="1228">
        <v>0</v>
      </c>
      <c r="H22" s="1224">
        <v>0</v>
      </c>
      <c r="I22" s="784"/>
      <c r="J22" s="794" t="s">
        <v>4</v>
      </c>
      <c r="K22" s="794" t="s">
        <v>4</v>
      </c>
      <c r="L22" s="784"/>
      <c r="M22" s="784"/>
      <c r="N22" s="784"/>
      <c r="O22" s="784"/>
      <c r="P22" s="794" t="s">
        <v>4</v>
      </c>
      <c r="Q22" s="794" t="s">
        <v>4</v>
      </c>
      <c r="R22" s="794" t="s">
        <v>4</v>
      </c>
      <c r="S22" s="794" t="s">
        <v>4</v>
      </c>
      <c r="T22" s="784"/>
      <c r="U22" s="784"/>
      <c r="V22" s="784"/>
      <c r="W22" s="784"/>
    </row>
    <row r="23" spans="1:23" s="833" customFormat="1" ht="24" customHeight="1">
      <c r="A23" s="830" t="s">
        <v>91</v>
      </c>
      <c r="B23" s="831" t="s">
        <v>47</v>
      </c>
      <c r="C23" s="832" t="s">
        <v>682</v>
      </c>
      <c r="D23" s="1222">
        <v>10872563.560000002</v>
      </c>
      <c r="E23" s="1223">
        <v>0</v>
      </c>
      <c r="F23" s="1223">
        <v>0</v>
      </c>
      <c r="G23" s="1228">
        <v>0</v>
      </c>
      <c r="H23" s="1224">
        <v>0</v>
      </c>
      <c r="I23" s="784"/>
      <c r="J23" s="784"/>
      <c r="K23" s="784"/>
      <c r="L23" s="784"/>
      <c r="M23" s="784"/>
      <c r="N23" s="784"/>
      <c r="O23" s="784"/>
      <c r="P23" s="784"/>
      <c r="Q23" s="784"/>
      <c r="R23" s="784"/>
      <c r="S23" s="784"/>
      <c r="T23" s="784"/>
      <c r="U23" s="784"/>
      <c r="V23" s="784"/>
      <c r="W23" s="784"/>
    </row>
    <row r="24" spans="1:23" ht="24" customHeight="1">
      <c r="A24" s="830" t="s">
        <v>96</v>
      </c>
      <c r="B24" s="831" t="s">
        <v>47</v>
      </c>
      <c r="C24" s="832" t="s">
        <v>683</v>
      </c>
      <c r="D24" s="1222">
        <v>12014135.089999992</v>
      </c>
      <c r="E24" s="1223">
        <v>0</v>
      </c>
      <c r="F24" s="1223">
        <v>0</v>
      </c>
      <c r="G24" s="1228">
        <v>0</v>
      </c>
      <c r="H24" s="1224">
        <v>0</v>
      </c>
      <c r="J24" s="794" t="s">
        <v>4</v>
      </c>
      <c r="K24" s="794" t="s">
        <v>4</v>
      </c>
      <c r="P24" s="794" t="s">
        <v>4</v>
      </c>
      <c r="Q24" s="794" t="s">
        <v>4</v>
      </c>
      <c r="R24" s="794" t="s">
        <v>4</v>
      </c>
      <c r="S24" s="794" t="s">
        <v>4</v>
      </c>
    </row>
    <row r="25" spans="1:23" s="833" customFormat="1" ht="24" customHeight="1">
      <c r="A25" s="830" t="s">
        <v>101</v>
      </c>
      <c r="B25" s="831" t="s">
        <v>47</v>
      </c>
      <c r="C25" s="832" t="s">
        <v>684</v>
      </c>
      <c r="D25" s="1222">
        <v>19292891.860000003</v>
      </c>
      <c r="E25" s="1223">
        <v>28707.480000000003</v>
      </c>
      <c r="F25" s="1223">
        <v>0</v>
      </c>
      <c r="G25" s="1228">
        <v>28707.480000000003</v>
      </c>
      <c r="H25" s="1224">
        <v>0</v>
      </c>
      <c r="I25" s="784"/>
      <c r="J25" s="784"/>
      <c r="K25" s="784"/>
      <c r="L25" s="784"/>
      <c r="M25" s="784"/>
      <c r="N25" s="784"/>
      <c r="O25" s="784"/>
      <c r="P25" s="784"/>
      <c r="Q25" s="784"/>
      <c r="R25" s="784"/>
      <c r="S25" s="784"/>
      <c r="T25" s="784"/>
      <c r="U25" s="784"/>
      <c r="V25" s="784"/>
      <c r="W25" s="784"/>
    </row>
    <row r="26" spans="1:23" s="834" customFormat="1" ht="24" customHeight="1">
      <c r="A26" s="830" t="s">
        <v>106</v>
      </c>
      <c r="B26" s="831" t="s">
        <v>47</v>
      </c>
      <c r="C26" s="832" t="s">
        <v>685</v>
      </c>
      <c r="D26" s="1222">
        <v>8086928.3299999973</v>
      </c>
      <c r="E26" s="1223">
        <v>0</v>
      </c>
      <c r="F26" s="1223">
        <v>0</v>
      </c>
      <c r="G26" s="1220">
        <v>0</v>
      </c>
      <c r="H26" s="1224">
        <v>0</v>
      </c>
      <c r="I26" s="784"/>
      <c r="J26" s="794" t="s">
        <v>4</v>
      </c>
      <c r="K26" s="794" t="s">
        <v>4</v>
      </c>
      <c r="L26" s="784"/>
      <c r="M26" s="784"/>
      <c r="N26" s="784"/>
      <c r="O26" s="784"/>
      <c r="P26" s="794" t="s">
        <v>4</v>
      </c>
      <c r="Q26" s="794" t="s">
        <v>4</v>
      </c>
      <c r="R26" s="794" t="s">
        <v>4</v>
      </c>
      <c r="S26" s="794" t="s">
        <v>4</v>
      </c>
      <c r="T26" s="784"/>
      <c r="U26" s="784"/>
      <c r="V26" s="784"/>
      <c r="W26" s="784"/>
    </row>
    <row r="27" spans="1:23" s="835" customFormat="1" ht="24" customHeight="1">
      <c r="A27" s="830" t="s">
        <v>110</v>
      </c>
      <c r="B27" s="831" t="s">
        <v>47</v>
      </c>
      <c r="C27" s="832" t="s">
        <v>686</v>
      </c>
      <c r="D27" s="1222">
        <v>11385312.040000003</v>
      </c>
      <c r="E27" s="1223">
        <v>0</v>
      </c>
      <c r="F27" s="1223">
        <v>0</v>
      </c>
      <c r="G27" s="1220">
        <v>0</v>
      </c>
      <c r="H27" s="1224">
        <v>0</v>
      </c>
      <c r="I27" s="784"/>
      <c r="J27" s="784"/>
      <c r="K27" s="784"/>
      <c r="L27" s="784"/>
      <c r="M27" s="784"/>
      <c r="N27" s="784"/>
      <c r="O27" s="784"/>
      <c r="P27" s="784"/>
      <c r="Q27" s="784"/>
      <c r="R27" s="784"/>
      <c r="S27" s="784"/>
      <c r="T27" s="784"/>
      <c r="U27" s="784"/>
      <c r="V27" s="784"/>
      <c r="W27" s="784"/>
    </row>
    <row r="28" spans="1:23" s="835" customFormat="1" ht="24" customHeight="1">
      <c r="A28" s="830" t="s">
        <v>114</v>
      </c>
      <c r="B28" s="831" t="s">
        <v>47</v>
      </c>
      <c r="C28" s="832" t="s">
        <v>687</v>
      </c>
      <c r="D28" s="1222">
        <v>22648612.290000014</v>
      </c>
      <c r="E28" s="1223">
        <v>0</v>
      </c>
      <c r="F28" s="1223">
        <v>0</v>
      </c>
      <c r="G28" s="1220">
        <v>0</v>
      </c>
      <c r="H28" s="1224">
        <v>0</v>
      </c>
      <c r="I28" s="784"/>
      <c r="J28" s="794" t="s">
        <v>4</v>
      </c>
      <c r="K28" s="794" t="s">
        <v>4</v>
      </c>
      <c r="L28" s="784"/>
      <c r="M28" s="784"/>
      <c r="N28" s="784"/>
      <c r="O28" s="784"/>
      <c r="P28" s="794" t="s">
        <v>4</v>
      </c>
      <c r="Q28" s="794" t="s">
        <v>4</v>
      </c>
      <c r="R28" s="794" t="s">
        <v>4</v>
      </c>
      <c r="S28" s="794" t="s">
        <v>4</v>
      </c>
      <c r="T28" s="784"/>
      <c r="U28" s="784"/>
      <c r="V28" s="784"/>
      <c r="W28" s="784"/>
    </row>
    <row r="29" spans="1:23" s="835" customFormat="1" ht="24" customHeight="1">
      <c r="A29" s="830" t="s">
        <v>118</v>
      </c>
      <c r="B29" s="831" t="s">
        <v>47</v>
      </c>
      <c r="C29" s="832" t="s">
        <v>688</v>
      </c>
      <c r="D29" s="1222">
        <v>11207495.4</v>
      </c>
      <c r="E29" s="1223">
        <v>0</v>
      </c>
      <c r="F29" s="1223">
        <v>0</v>
      </c>
      <c r="G29" s="1220">
        <v>0</v>
      </c>
      <c r="H29" s="1224">
        <v>0</v>
      </c>
      <c r="I29" s="784"/>
      <c r="J29" s="784"/>
      <c r="K29" s="784"/>
      <c r="L29" s="784"/>
      <c r="M29" s="784"/>
      <c r="N29" s="784"/>
      <c r="O29" s="784"/>
      <c r="P29" s="784"/>
      <c r="Q29" s="784"/>
      <c r="R29" s="784"/>
      <c r="S29" s="784"/>
      <c r="T29" s="784"/>
      <c r="U29" s="784"/>
      <c r="V29" s="784"/>
      <c r="W29" s="784"/>
    </row>
    <row r="30" spans="1:23" s="833" customFormat="1" ht="19.5" customHeight="1">
      <c r="A30" s="836" t="s">
        <v>4</v>
      </c>
      <c r="B30" s="837"/>
      <c r="C30" s="836"/>
      <c r="D30" s="838" t="s">
        <v>4</v>
      </c>
      <c r="E30" s="838" t="s">
        <v>4</v>
      </c>
      <c r="F30" s="838" t="s">
        <v>4</v>
      </c>
      <c r="G30" s="839" t="s">
        <v>4</v>
      </c>
      <c r="H30" s="838" t="s">
        <v>4</v>
      </c>
      <c r="I30" s="784"/>
      <c r="J30" s="794" t="s">
        <v>4</v>
      </c>
      <c r="K30" s="794" t="s">
        <v>4</v>
      </c>
      <c r="L30" s="784"/>
      <c r="M30" s="784"/>
      <c r="N30" s="784"/>
      <c r="O30" s="784"/>
      <c r="P30" s="794" t="s">
        <v>4</v>
      </c>
      <c r="Q30" s="794" t="s">
        <v>4</v>
      </c>
      <c r="R30" s="794" t="s">
        <v>4</v>
      </c>
      <c r="S30" s="794" t="s">
        <v>4</v>
      </c>
      <c r="T30" s="784"/>
      <c r="U30" s="784"/>
      <c r="V30" s="784"/>
      <c r="W30" s="784"/>
    </row>
    <row r="31" spans="1:23" ht="27" customHeight="1">
      <c r="A31" s="782"/>
      <c r="B31" s="1786" t="s">
        <v>4</v>
      </c>
      <c r="C31" s="1786"/>
      <c r="D31" s="782"/>
      <c r="E31" s="782"/>
      <c r="F31" s="782"/>
      <c r="G31" s="782"/>
      <c r="H31" s="782"/>
    </row>
    <row r="32" spans="1:23">
      <c r="A32" s="782"/>
      <c r="B32" s="782"/>
      <c r="C32" s="782"/>
      <c r="D32" s="782"/>
      <c r="E32" s="782"/>
      <c r="F32" s="782"/>
      <c r="G32" s="782"/>
      <c r="H32" s="782"/>
    </row>
    <row r="33" spans="1:8">
      <c r="A33" s="782"/>
      <c r="B33" s="782"/>
      <c r="C33" s="782"/>
      <c r="D33" s="782"/>
      <c r="E33" s="782"/>
      <c r="F33" s="782"/>
      <c r="G33" s="782"/>
      <c r="H33" s="782"/>
    </row>
    <row r="34" spans="1:8">
      <c r="A34" s="782"/>
      <c r="B34" s="782"/>
      <c r="C34" s="782"/>
      <c r="D34" s="782"/>
      <c r="E34" s="782"/>
      <c r="F34" s="782"/>
      <c r="G34" s="782"/>
      <c r="H34" s="782"/>
    </row>
    <row r="37" spans="1:8">
      <c r="D37" s="840" t="s">
        <v>4</v>
      </c>
    </row>
    <row r="45" spans="1:8">
      <c r="D45" s="841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3" firstPageNumber="62" orientation="landscape" useFirstPageNumber="1" r:id="rId1"/>
  <headerFooter alignWithMargins="0">
    <oddHeader>&amp;C&amp;"Arial,Normalny"&amp;11-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18"/>
  <dimension ref="A1:K35"/>
  <sheetViews>
    <sheetView showGridLines="0" showZeros="0" zoomScaleNormal="100" zoomScaleSheetLayoutView="75" workbookViewId="0">
      <selection activeCell="K17" sqref="K17"/>
    </sheetView>
  </sheetViews>
  <sheetFormatPr defaultColWidth="27.140625" defaultRowHeight="14.25"/>
  <cols>
    <col min="1" max="1" width="5.85546875" style="469" customWidth="1"/>
    <col min="2" max="2" width="56.85546875" style="469" customWidth="1"/>
    <col min="3" max="3" width="24.85546875" style="469" customWidth="1"/>
    <col min="4" max="4" width="21.7109375" style="469" customWidth="1"/>
    <col min="5" max="5" width="4.5703125" style="469" customWidth="1"/>
    <col min="6" max="6" width="22.7109375" style="469" customWidth="1"/>
    <col min="7" max="7" width="23.85546875" style="469" customWidth="1"/>
    <col min="8" max="16384" width="27.140625" style="469"/>
  </cols>
  <sheetData>
    <row r="1" spans="1:7" ht="15.75">
      <c r="A1" s="1800" t="s">
        <v>553</v>
      </c>
      <c r="B1" s="1800"/>
      <c r="C1" s="1800"/>
      <c r="D1" s="468"/>
      <c r="E1" s="519"/>
    </row>
    <row r="4" spans="1:7" ht="15.75">
      <c r="A4" s="1801" t="s">
        <v>554</v>
      </c>
      <c r="B4" s="1801"/>
      <c r="C4" s="1801"/>
      <c r="D4" s="1801"/>
      <c r="E4" s="1801"/>
      <c r="F4" s="1801"/>
      <c r="G4" s="1801"/>
    </row>
    <row r="5" spans="1:7" ht="15">
      <c r="B5" s="471"/>
      <c r="C5" s="472"/>
      <c r="D5" s="472"/>
      <c r="E5" s="472"/>
      <c r="F5" s="472"/>
      <c r="G5" s="472"/>
    </row>
    <row r="6" spans="1:7" ht="15">
      <c r="G6" s="532" t="s">
        <v>2</v>
      </c>
    </row>
    <row r="7" spans="1:7" ht="15">
      <c r="A7" s="473"/>
      <c r="B7" s="474"/>
      <c r="C7" s="475" t="s">
        <v>234</v>
      </c>
      <c r="D7" s="530" t="s">
        <v>555</v>
      </c>
      <c r="E7" s="531"/>
      <c r="F7" s="527" t="s">
        <v>556</v>
      </c>
      <c r="G7" s="476" t="s">
        <v>557</v>
      </c>
    </row>
    <row r="8" spans="1:7" ht="15">
      <c r="A8" s="477"/>
      <c r="B8" s="478" t="s">
        <v>3</v>
      </c>
      <c r="C8" s="479" t="s">
        <v>235</v>
      </c>
      <c r="D8" s="524" t="s">
        <v>558</v>
      </c>
      <c r="E8" s="522"/>
      <c r="F8" s="528" t="s">
        <v>559</v>
      </c>
      <c r="G8" s="479" t="s">
        <v>558</v>
      </c>
    </row>
    <row r="9" spans="1:7" ht="15">
      <c r="A9" s="480"/>
      <c r="B9" s="481"/>
      <c r="C9" s="479" t="s">
        <v>452</v>
      </c>
      <c r="D9" s="524"/>
      <c r="E9" s="522"/>
      <c r="F9" s="528" t="s">
        <v>590</v>
      </c>
      <c r="G9" s="1426" t="s">
        <v>560</v>
      </c>
    </row>
    <row r="10" spans="1:7" s="484" customFormat="1" ht="11.25">
      <c r="A10" s="1802" t="s">
        <v>458</v>
      </c>
      <c r="B10" s="1803"/>
      <c r="C10" s="482">
        <v>2</v>
      </c>
      <c r="D10" s="523">
        <v>3</v>
      </c>
      <c r="E10" s="483"/>
      <c r="F10" s="482">
        <v>4</v>
      </c>
      <c r="G10" s="483">
        <v>5</v>
      </c>
    </row>
    <row r="11" spans="1:7" ht="24" customHeight="1">
      <c r="A11" s="1804" t="s">
        <v>561</v>
      </c>
      <c r="B11" s="1805"/>
      <c r="C11" s="485">
        <v>261723</v>
      </c>
      <c r="D11" s="525">
        <v>261723</v>
      </c>
      <c r="E11" s="487"/>
      <c r="F11" s="486">
        <v>261149.177</v>
      </c>
      <c r="G11" s="486">
        <v>573.82300000000396</v>
      </c>
    </row>
    <row r="12" spans="1:7" ht="24" customHeight="1">
      <c r="A12" s="1798" t="s">
        <v>562</v>
      </c>
      <c r="B12" s="1799"/>
      <c r="C12" s="485">
        <v>23690856</v>
      </c>
      <c r="D12" s="525">
        <v>37453088</v>
      </c>
      <c r="E12" s="1322" t="s">
        <v>914</v>
      </c>
      <c r="F12" s="486">
        <v>34264432</v>
      </c>
      <c r="G12" s="486">
        <v>3188656.1979999989</v>
      </c>
    </row>
    <row r="13" spans="1:7" ht="18" customHeight="1">
      <c r="A13" s="1808" t="s">
        <v>563</v>
      </c>
      <c r="B13" s="1809"/>
      <c r="C13" s="488" t="s">
        <v>4</v>
      </c>
      <c r="D13" s="526" t="s">
        <v>4</v>
      </c>
      <c r="E13" s="1323"/>
      <c r="F13" s="489" t="s">
        <v>4</v>
      </c>
      <c r="G13" s="486" t="s">
        <v>4</v>
      </c>
    </row>
    <row r="14" spans="1:7" ht="15.75" customHeight="1">
      <c r="A14" s="1808" t="s">
        <v>564</v>
      </c>
      <c r="B14" s="1809"/>
      <c r="C14" s="488">
        <v>11606689</v>
      </c>
      <c r="D14" s="526">
        <v>18542421</v>
      </c>
      <c r="E14" s="1324" t="s">
        <v>913</v>
      </c>
      <c r="F14" s="489">
        <v>18017588</v>
      </c>
      <c r="G14" s="489">
        <v>524832.58899999969</v>
      </c>
    </row>
    <row r="15" spans="1:7" ht="15.75" customHeight="1">
      <c r="A15" s="1808" t="s">
        <v>565</v>
      </c>
      <c r="B15" s="1809"/>
      <c r="C15" s="488">
        <v>224457</v>
      </c>
      <c r="D15" s="526">
        <v>224457</v>
      </c>
      <c r="E15" s="1323"/>
      <c r="F15" s="489">
        <v>179873.633</v>
      </c>
      <c r="G15" s="489">
        <v>44583.366999999998</v>
      </c>
    </row>
    <row r="16" spans="1:7" ht="15.75" customHeight="1">
      <c r="A16" s="1808" t="s">
        <v>566</v>
      </c>
      <c r="B16" s="1809"/>
      <c r="C16" s="488">
        <v>3171845</v>
      </c>
      <c r="D16" s="526">
        <v>5948345</v>
      </c>
      <c r="E16" s="1325" t="s">
        <v>216</v>
      </c>
      <c r="F16" s="489">
        <v>5371650.3260000004</v>
      </c>
      <c r="G16" s="489">
        <v>576694.67399999965</v>
      </c>
    </row>
    <row r="17" spans="1:11" ht="15.75" customHeight="1">
      <c r="A17" s="1808" t="s">
        <v>567</v>
      </c>
      <c r="B17" s="1809"/>
      <c r="C17" s="488">
        <v>3696630</v>
      </c>
      <c r="D17" s="526">
        <v>7746630</v>
      </c>
      <c r="E17" s="1325" t="s">
        <v>913</v>
      </c>
      <c r="F17" s="489">
        <v>7280558</v>
      </c>
      <c r="G17" s="489">
        <v>466071.74800000014</v>
      </c>
    </row>
    <row r="18" spans="1:11" ht="15.75" customHeight="1">
      <c r="A18" s="1808" t="s">
        <v>568</v>
      </c>
      <c r="B18" s="1809"/>
      <c r="C18" s="491"/>
      <c r="D18" s="526">
        <v>0</v>
      </c>
      <c r="E18" s="490"/>
      <c r="F18" s="489">
        <v>0</v>
      </c>
      <c r="G18" s="489">
        <v>0</v>
      </c>
    </row>
    <row r="19" spans="1:11" ht="15.75" customHeight="1">
      <c r="A19" s="492" t="s">
        <v>569</v>
      </c>
      <c r="B19" s="493"/>
      <c r="C19" s="488">
        <v>4991235</v>
      </c>
      <c r="D19" s="526">
        <v>4991235</v>
      </c>
      <c r="E19" s="490"/>
      <c r="F19" s="489">
        <v>3414761.18</v>
      </c>
      <c r="G19" s="489">
        <v>1576473.8199999998</v>
      </c>
    </row>
    <row r="20" spans="1:11" ht="12.75" customHeight="1">
      <c r="A20" s="1806" t="s">
        <v>4</v>
      </c>
      <c r="B20" s="1807"/>
      <c r="C20" s="494"/>
      <c r="D20" s="495"/>
      <c r="E20" s="495"/>
      <c r="F20" s="529"/>
      <c r="G20" s="496" t="s">
        <v>4</v>
      </c>
    </row>
    <row r="21" spans="1:11" s="521" customFormat="1" ht="22.5" customHeight="1">
      <c r="A21" s="1794" t="s">
        <v>937</v>
      </c>
      <c r="B21" s="1795"/>
      <c r="C21" s="1795"/>
      <c r="D21" s="1795"/>
      <c r="E21" s="1795"/>
      <c r="F21" s="1795"/>
      <c r="G21" s="1795"/>
      <c r="H21" s="520"/>
      <c r="I21" s="520"/>
      <c r="J21" s="520"/>
      <c r="K21" s="520"/>
    </row>
    <row r="22" spans="1:11" ht="32.25" customHeight="1">
      <c r="A22" s="1796" t="s">
        <v>939</v>
      </c>
      <c r="B22" s="1797"/>
      <c r="C22" s="1797"/>
      <c r="D22" s="1797"/>
      <c r="E22" s="1797"/>
      <c r="F22" s="1797"/>
      <c r="G22" s="1797"/>
      <c r="H22" s="470"/>
    </row>
    <row r="23" spans="1:11" ht="15.75" customHeight="1">
      <c r="A23" s="500"/>
      <c r="B23" s="497"/>
      <c r="C23" s="498"/>
      <c r="D23" s="498"/>
      <c r="E23" s="498"/>
      <c r="F23" s="499"/>
      <c r="G23" s="498"/>
    </row>
    <row r="24" spans="1:11" ht="15.75" customHeight="1">
      <c r="A24" s="500"/>
      <c r="B24" s="497"/>
      <c r="C24" s="498"/>
      <c r="D24" s="498"/>
      <c r="E24" s="498"/>
      <c r="F24" s="499"/>
      <c r="G24" s="498"/>
    </row>
    <row r="25" spans="1:11" ht="17.25" customHeight="1"/>
    <row r="29" spans="1:11" ht="15">
      <c r="D29" s="410"/>
      <c r="E29" s="410"/>
      <c r="F29" s="411"/>
    </row>
    <row r="35" spans="3:8" ht="15">
      <c r="C35" s="72"/>
      <c r="D35" s="72"/>
      <c r="E35" s="72"/>
      <c r="F35" s="72"/>
      <c r="G35" s="72"/>
      <c r="H35" s="72"/>
    </row>
  </sheetData>
  <mergeCells count="14">
    <mergeCell ref="A21:G21"/>
    <mergeCell ref="A22:G22"/>
    <mergeCell ref="A12:B12"/>
    <mergeCell ref="A1:C1"/>
    <mergeCell ref="A4:G4"/>
    <mergeCell ref="A10:B10"/>
    <mergeCell ref="A11:B11"/>
    <mergeCell ref="A20:B20"/>
    <mergeCell ref="A13:B13"/>
    <mergeCell ref="A14:B14"/>
    <mergeCell ref="A15:B15"/>
    <mergeCell ref="A16:B16"/>
    <mergeCell ref="A17:B17"/>
    <mergeCell ref="A18:B18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3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codeName="Arkusz19"/>
  <dimension ref="A1:O35"/>
  <sheetViews>
    <sheetView showGridLines="0" showZeros="0" showOutlineSymbols="0" zoomScale="75" zoomScaleNormal="75" workbookViewId="0">
      <selection activeCell="C17" sqref="C17"/>
    </sheetView>
  </sheetViews>
  <sheetFormatPr defaultRowHeight="12.75"/>
  <cols>
    <col min="1" max="1" width="4.5703125" style="276" customWidth="1"/>
    <col min="2" max="2" width="87.28515625" style="276" customWidth="1"/>
    <col min="3" max="3" width="20.7109375" style="276" customWidth="1"/>
    <col min="4" max="4" width="16.42578125" style="276" customWidth="1"/>
    <col min="5" max="5" width="1.85546875" style="276" customWidth="1"/>
    <col min="6" max="6" width="13.28515625" style="276" customWidth="1"/>
    <col min="7" max="7" width="5.140625" style="276" customWidth="1"/>
    <col min="8" max="9" width="11.5703125" style="276" bestFit="1" customWidth="1"/>
    <col min="10" max="14" width="9.140625" style="276"/>
    <col min="15" max="15" width="11" style="276" bestFit="1" customWidth="1"/>
    <col min="16" max="255" width="9.140625" style="276"/>
    <col min="256" max="256" width="4.5703125" style="276" customWidth="1"/>
    <col min="257" max="257" width="87.28515625" style="276" customWidth="1"/>
    <col min="258" max="259" width="20.7109375" style="276" customWidth="1"/>
    <col min="260" max="260" width="16.7109375" style="276" customWidth="1"/>
    <col min="261" max="261" width="3.85546875" style="276" customWidth="1"/>
    <col min="262" max="511" width="9.140625" style="276"/>
    <col min="512" max="512" width="4.5703125" style="276" customWidth="1"/>
    <col min="513" max="513" width="87.28515625" style="276" customWidth="1"/>
    <col min="514" max="515" width="20.7109375" style="276" customWidth="1"/>
    <col min="516" max="516" width="16.7109375" style="276" customWidth="1"/>
    <col min="517" max="517" width="3.85546875" style="276" customWidth="1"/>
    <col min="518" max="767" width="9.140625" style="276"/>
    <col min="768" max="768" width="4.5703125" style="276" customWidth="1"/>
    <col min="769" max="769" width="87.28515625" style="276" customWidth="1"/>
    <col min="770" max="771" width="20.7109375" style="276" customWidth="1"/>
    <col min="772" max="772" width="16.7109375" style="276" customWidth="1"/>
    <col min="773" max="773" width="3.85546875" style="276" customWidth="1"/>
    <col min="774" max="1023" width="9.140625" style="276"/>
    <col min="1024" max="1024" width="4.5703125" style="276" customWidth="1"/>
    <col min="1025" max="1025" width="87.28515625" style="276" customWidth="1"/>
    <col min="1026" max="1027" width="20.7109375" style="276" customWidth="1"/>
    <col min="1028" max="1028" width="16.7109375" style="276" customWidth="1"/>
    <col min="1029" max="1029" width="3.85546875" style="276" customWidth="1"/>
    <col min="1030" max="1279" width="9.140625" style="276"/>
    <col min="1280" max="1280" width="4.5703125" style="276" customWidth="1"/>
    <col min="1281" max="1281" width="87.28515625" style="276" customWidth="1"/>
    <col min="1282" max="1283" width="20.7109375" style="276" customWidth="1"/>
    <col min="1284" max="1284" width="16.7109375" style="276" customWidth="1"/>
    <col min="1285" max="1285" width="3.85546875" style="276" customWidth="1"/>
    <col min="1286" max="1535" width="9.140625" style="276"/>
    <col min="1536" max="1536" width="4.5703125" style="276" customWidth="1"/>
    <col min="1537" max="1537" width="87.28515625" style="276" customWidth="1"/>
    <col min="1538" max="1539" width="20.7109375" style="276" customWidth="1"/>
    <col min="1540" max="1540" width="16.7109375" style="276" customWidth="1"/>
    <col min="1541" max="1541" width="3.85546875" style="276" customWidth="1"/>
    <col min="1542" max="1791" width="9.140625" style="276"/>
    <col min="1792" max="1792" width="4.5703125" style="276" customWidth="1"/>
    <col min="1793" max="1793" width="87.28515625" style="276" customWidth="1"/>
    <col min="1794" max="1795" width="20.7109375" style="276" customWidth="1"/>
    <col min="1796" max="1796" width="16.7109375" style="276" customWidth="1"/>
    <col min="1797" max="1797" width="3.85546875" style="276" customWidth="1"/>
    <col min="1798" max="2047" width="9.140625" style="276"/>
    <col min="2048" max="2048" width="4.5703125" style="276" customWidth="1"/>
    <col min="2049" max="2049" width="87.28515625" style="276" customWidth="1"/>
    <col min="2050" max="2051" width="20.7109375" style="276" customWidth="1"/>
    <col min="2052" max="2052" width="16.7109375" style="276" customWidth="1"/>
    <col min="2053" max="2053" width="3.85546875" style="276" customWidth="1"/>
    <col min="2054" max="2303" width="9.140625" style="276"/>
    <col min="2304" max="2304" width="4.5703125" style="276" customWidth="1"/>
    <col min="2305" max="2305" width="87.28515625" style="276" customWidth="1"/>
    <col min="2306" max="2307" width="20.7109375" style="276" customWidth="1"/>
    <col min="2308" max="2308" width="16.7109375" style="276" customWidth="1"/>
    <col min="2309" max="2309" width="3.85546875" style="276" customWidth="1"/>
    <col min="2310" max="2559" width="9.140625" style="276"/>
    <col min="2560" max="2560" width="4.5703125" style="276" customWidth="1"/>
    <col min="2561" max="2561" width="87.28515625" style="276" customWidth="1"/>
    <col min="2562" max="2563" width="20.7109375" style="276" customWidth="1"/>
    <col min="2564" max="2564" width="16.7109375" style="276" customWidth="1"/>
    <col min="2565" max="2565" width="3.85546875" style="276" customWidth="1"/>
    <col min="2566" max="2815" width="9.140625" style="276"/>
    <col min="2816" max="2816" width="4.5703125" style="276" customWidth="1"/>
    <col min="2817" max="2817" width="87.28515625" style="276" customWidth="1"/>
    <col min="2818" max="2819" width="20.7109375" style="276" customWidth="1"/>
    <col min="2820" max="2820" width="16.7109375" style="276" customWidth="1"/>
    <col min="2821" max="2821" width="3.85546875" style="276" customWidth="1"/>
    <col min="2822" max="3071" width="9.140625" style="276"/>
    <col min="3072" max="3072" width="4.5703125" style="276" customWidth="1"/>
    <col min="3073" max="3073" width="87.28515625" style="276" customWidth="1"/>
    <col min="3074" max="3075" width="20.7109375" style="276" customWidth="1"/>
    <col min="3076" max="3076" width="16.7109375" style="276" customWidth="1"/>
    <col min="3077" max="3077" width="3.85546875" style="276" customWidth="1"/>
    <col min="3078" max="3327" width="9.140625" style="276"/>
    <col min="3328" max="3328" width="4.5703125" style="276" customWidth="1"/>
    <col min="3329" max="3329" width="87.28515625" style="276" customWidth="1"/>
    <col min="3330" max="3331" width="20.7109375" style="276" customWidth="1"/>
    <col min="3332" max="3332" width="16.7109375" style="276" customWidth="1"/>
    <col min="3333" max="3333" width="3.85546875" style="276" customWidth="1"/>
    <col min="3334" max="3583" width="9.140625" style="276"/>
    <col min="3584" max="3584" width="4.5703125" style="276" customWidth="1"/>
    <col min="3585" max="3585" width="87.28515625" style="276" customWidth="1"/>
    <col min="3586" max="3587" width="20.7109375" style="276" customWidth="1"/>
    <col min="3588" max="3588" width="16.7109375" style="276" customWidth="1"/>
    <col min="3589" max="3589" width="3.85546875" style="276" customWidth="1"/>
    <col min="3590" max="3839" width="9.140625" style="276"/>
    <col min="3840" max="3840" width="4.5703125" style="276" customWidth="1"/>
    <col min="3841" max="3841" width="87.28515625" style="276" customWidth="1"/>
    <col min="3842" max="3843" width="20.7109375" style="276" customWidth="1"/>
    <col min="3844" max="3844" width="16.7109375" style="276" customWidth="1"/>
    <col min="3845" max="3845" width="3.85546875" style="276" customWidth="1"/>
    <col min="3846" max="4095" width="9.140625" style="276"/>
    <col min="4096" max="4096" width="4.5703125" style="276" customWidth="1"/>
    <col min="4097" max="4097" width="87.28515625" style="276" customWidth="1"/>
    <col min="4098" max="4099" width="20.7109375" style="276" customWidth="1"/>
    <col min="4100" max="4100" width="16.7109375" style="276" customWidth="1"/>
    <col min="4101" max="4101" width="3.85546875" style="276" customWidth="1"/>
    <col min="4102" max="4351" width="9.140625" style="276"/>
    <col min="4352" max="4352" width="4.5703125" style="276" customWidth="1"/>
    <col min="4353" max="4353" width="87.28515625" style="276" customWidth="1"/>
    <col min="4354" max="4355" width="20.7109375" style="276" customWidth="1"/>
    <col min="4356" max="4356" width="16.7109375" style="276" customWidth="1"/>
    <col min="4357" max="4357" width="3.85546875" style="276" customWidth="1"/>
    <col min="4358" max="4607" width="9.140625" style="276"/>
    <col min="4608" max="4608" width="4.5703125" style="276" customWidth="1"/>
    <col min="4609" max="4609" width="87.28515625" style="276" customWidth="1"/>
    <col min="4610" max="4611" width="20.7109375" style="276" customWidth="1"/>
    <col min="4612" max="4612" width="16.7109375" style="276" customWidth="1"/>
    <col min="4613" max="4613" width="3.85546875" style="276" customWidth="1"/>
    <col min="4614" max="4863" width="9.140625" style="276"/>
    <col min="4864" max="4864" width="4.5703125" style="276" customWidth="1"/>
    <col min="4865" max="4865" width="87.28515625" style="276" customWidth="1"/>
    <col min="4866" max="4867" width="20.7109375" style="276" customWidth="1"/>
    <col min="4868" max="4868" width="16.7109375" style="276" customWidth="1"/>
    <col min="4869" max="4869" width="3.85546875" style="276" customWidth="1"/>
    <col min="4870" max="5119" width="9.140625" style="276"/>
    <col min="5120" max="5120" width="4.5703125" style="276" customWidth="1"/>
    <col min="5121" max="5121" width="87.28515625" style="276" customWidth="1"/>
    <col min="5122" max="5123" width="20.7109375" style="276" customWidth="1"/>
    <col min="5124" max="5124" width="16.7109375" style="276" customWidth="1"/>
    <col min="5125" max="5125" width="3.85546875" style="276" customWidth="1"/>
    <col min="5126" max="5375" width="9.140625" style="276"/>
    <col min="5376" max="5376" width="4.5703125" style="276" customWidth="1"/>
    <col min="5377" max="5377" width="87.28515625" style="276" customWidth="1"/>
    <col min="5378" max="5379" width="20.7109375" style="276" customWidth="1"/>
    <col min="5380" max="5380" width="16.7109375" style="276" customWidth="1"/>
    <col min="5381" max="5381" width="3.85546875" style="276" customWidth="1"/>
    <col min="5382" max="5631" width="9.140625" style="276"/>
    <col min="5632" max="5632" width="4.5703125" style="276" customWidth="1"/>
    <col min="5633" max="5633" width="87.28515625" style="276" customWidth="1"/>
    <col min="5634" max="5635" width="20.7109375" style="276" customWidth="1"/>
    <col min="5636" max="5636" width="16.7109375" style="276" customWidth="1"/>
    <col min="5637" max="5637" width="3.85546875" style="276" customWidth="1"/>
    <col min="5638" max="5887" width="9.140625" style="276"/>
    <col min="5888" max="5888" width="4.5703125" style="276" customWidth="1"/>
    <col min="5889" max="5889" width="87.28515625" style="276" customWidth="1"/>
    <col min="5890" max="5891" width="20.7109375" style="276" customWidth="1"/>
    <col min="5892" max="5892" width="16.7109375" style="276" customWidth="1"/>
    <col min="5893" max="5893" width="3.85546875" style="276" customWidth="1"/>
    <col min="5894" max="6143" width="9.140625" style="276"/>
    <col min="6144" max="6144" width="4.5703125" style="276" customWidth="1"/>
    <col min="6145" max="6145" width="87.28515625" style="276" customWidth="1"/>
    <col min="6146" max="6147" width="20.7109375" style="276" customWidth="1"/>
    <col min="6148" max="6148" width="16.7109375" style="276" customWidth="1"/>
    <col min="6149" max="6149" width="3.85546875" style="276" customWidth="1"/>
    <col min="6150" max="6399" width="9.140625" style="276"/>
    <col min="6400" max="6400" width="4.5703125" style="276" customWidth="1"/>
    <col min="6401" max="6401" width="87.28515625" style="276" customWidth="1"/>
    <col min="6402" max="6403" width="20.7109375" style="276" customWidth="1"/>
    <col min="6404" max="6404" width="16.7109375" style="276" customWidth="1"/>
    <col min="6405" max="6405" width="3.85546875" style="276" customWidth="1"/>
    <col min="6406" max="6655" width="9.140625" style="276"/>
    <col min="6656" max="6656" width="4.5703125" style="276" customWidth="1"/>
    <col min="6657" max="6657" width="87.28515625" style="276" customWidth="1"/>
    <col min="6658" max="6659" width="20.7109375" style="276" customWidth="1"/>
    <col min="6660" max="6660" width="16.7109375" style="276" customWidth="1"/>
    <col min="6661" max="6661" width="3.85546875" style="276" customWidth="1"/>
    <col min="6662" max="6911" width="9.140625" style="276"/>
    <col min="6912" max="6912" width="4.5703125" style="276" customWidth="1"/>
    <col min="6913" max="6913" width="87.28515625" style="276" customWidth="1"/>
    <col min="6914" max="6915" width="20.7109375" style="276" customWidth="1"/>
    <col min="6916" max="6916" width="16.7109375" style="276" customWidth="1"/>
    <col min="6917" max="6917" width="3.85546875" style="276" customWidth="1"/>
    <col min="6918" max="7167" width="9.140625" style="276"/>
    <col min="7168" max="7168" width="4.5703125" style="276" customWidth="1"/>
    <col min="7169" max="7169" width="87.28515625" style="276" customWidth="1"/>
    <col min="7170" max="7171" width="20.7109375" style="276" customWidth="1"/>
    <col min="7172" max="7172" width="16.7109375" style="276" customWidth="1"/>
    <col min="7173" max="7173" width="3.85546875" style="276" customWidth="1"/>
    <col min="7174" max="7423" width="9.140625" style="276"/>
    <col min="7424" max="7424" width="4.5703125" style="276" customWidth="1"/>
    <col min="7425" max="7425" width="87.28515625" style="276" customWidth="1"/>
    <col min="7426" max="7427" width="20.7109375" style="276" customWidth="1"/>
    <col min="7428" max="7428" width="16.7109375" style="276" customWidth="1"/>
    <col min="7429" max="7429" width="3.85546875" style="276" customWidth="1"/>
    <col min="7430" max="7679" width="9.140625" style="276"/>
    <col min="7680" max="7680" width="4.5703125" style="276" customWidth="1"/>
    <col min="7681" max="7681" width="87.28515625" style="276" customWidth="1"/>
    <col min="7682" max="7683" width="20.7109375" style="276" customWidth="1"/>
    <col min="7684" max="7684" width="16.7109375" style="276" customWidth="1"/>
    <col min="7685" max="7685" width="3.85546875" style="276" customWidth="1"/>
    <col min="7686" max="7935" width="9.140625" style="276"/>
    <col min="7936" max="7936" width="4.5703125" style="276" customWidth="1"/>
    <col min="7937" max="7937" width="87.28515625" style="276" customWidth="1"/>
    <col min="7938" max="7939" width="20.7109375" style="276" customWidth="1"/>
    <col min="7940" max="7940" width="16.7109375" style="276" customWidth="1"/>
    <col min="7941" max="7941" width="3.85546875" style="276" customWidth="1"/>
    <col min="7942" max="8191" width="9.140625" style="276"/>
    <col min="8192" max="8192" width="4.5703125" style="276" customWidth="1"/>
    <col min="8193" max="8193" width="87.28515625" style="276" customWidth="1"/>
    <col min="8194" max="8195" width="20.7109375" style="276" customWidth="1"/>
    <col min="8196" max="8196" width="16.7109375" style="276" customWidth="1"/>
    <col min="8197" max="8197" width="3.85546875" style="276" customWidth="1"/>
    <col min="8198" max="8447" width="9.140625" style="276"/>
    <col min="8448" max="8448" width="4.5703125" style="276" customWidth="1"/>
    <col min="8449" max="8449" width="87.28515625" style="276" customWidth="1"/>
    <col min="8450" max="8451" width="20.7109375" style="276" customWidth="1"/>
    <col min="8452" max="8452" width="16.7109375" style="276" customWidth="1"/>
    <col min="8453" max="8453" width="3.85546875" style="276" customWidth="1"/>
    <col min="8454" max="8703" width="9.140625" style="276"/>
    <col min="8704" max="8704" width="4.5703125" style="276" customWidth="1"/>
    <col min="8705" max="8705" width="87.28515625" style="276" customWidth="1"/>
    <col min="8706" max="8707" width="20.7109375" style="276" customWidth="1"/>
    <col min="8708" max="8708" width="16.7109375" style="276" customWidth="1"/>
    <col min="8709" max="8709" width="3.85546875" style="276" customWidth="1"/>
    <col min="8710" max="8959" width="9.140625" style="276"/>
    <col min="8960" max="8960" width="4.5703125" style="276" customWidth="1"/>
    <col min="8961" max="8961" width="87.28515625" style="276" customWidth="1"/>
    <col min="8962" max="8963" width="20.7109375" style="276" customWidth="1"/>
    <col min="8964" max="8964" width="16.7109375" style="276" customWidth="1"/>
    <col min="8965" max="8965" width="3.85546875" style="276" customWidth="1"/>
    <col min="8966" max="9215" width="9.140625" style="276"/>
    <col min="9216" max="9216" width="4.5703125" style="276" customWidth="1"/>
    <col min="9217" max="9217" width="87.28515625" style="276" customWidth="1"/>
    <col min="9218" max="9219" width="20.7109375" style="276" customWidth="1"/>
    <col min="9220" max="9220" width="16.7109375" style="276" customWidth="1"/>
    <col min="9221" max="9221" width="3.85546875" style="276" customWidth="1"/>
    <col min="9222" max="9471" width="9.140625" style="276"/>
    <col min="9472" max="9472" width="4.5703125" style="276" customWidth="1"/>
    <col min="9473" max="9473" width="87.28515625" style="276" customWidth="1"/>
    <col min="9474" max="9475" width="20.7109375" style="276" customWidth="1"/>
    <col min="9476" max="9476" width="16.7109375" style="276" customWidth="1"/>
    <col min="9477" max="9477" width="3.85546875" style="276" customWidth="1"/>
    <col min="9478" max="9727" width="9.140625" style="276"/>
    <col min="9728" max="9728" width="4.5703125" style="276" customWidth="1"/>
    <col min="9729" max="9729" width="87.28515625" style="276" customWidth="1"/>
    <col min="9730" max="9731" width="20.7109375" style="276" customWidth="1"/>
    <col min="9732" max="9732" width="16.7109375" style="276" customWidth="1"/>
    <col min="9733" max="9733" width="3.85546875" style="276" customWidth="1"/>
    <col min="9734" max="9983" width="9.140625" style="276"/>
    <col min="9984" max="9984" width="4.5703125" style="276" customWidth="1"/>
    <col min="9985" max="9985" width="87.28515625" style="276" customWidth="1"/>
    <col min="9986" max="9987" width="20.7109375" style="276" customWidth="1"/>
    <col min="9988" max="9988" width="16.7109375" style="276" customWidth="1"/>
    <col min="9989" max="9989" width="3.85546875" style="276" customWidth="1"/>
    <col min="9990" max="10239" width="9.140625" style="276"/>
    <col min="10240" max="10240" width="4.5703125" style="276" customWidth="1"/>
    <col min="10241" max="10241" width="87.28515625" style="276" customWidth="1"/>
    <col min="10242" max="10243" width="20.7109375" style="276" customWidth="1"/>
    <col min="10244" max="10244" width="16.7109375" style="276" customWidth="1"/>
    <col min="10245" max="10245" width="3.85546875" style="276" customWidth="1"/>
    <col min="10246" max="10495" width="9.140625" style="276"/>
    <col min="10496" max="10496" width="4.5703125" style="276" customWidth="1"/>
    <col min="10497" max="10497" width="87.28515625" style="276" customWidth="1"/>
    <col min="10498" max="10499" width="20.7109375" style="276" customWidth="1"/>
    <col min="10500" max="10500" width="16.7109375" style="276" customWidth="1"/>
    <col min="10501" max="10501" width="3.85546875" style="276" customWidth="1"/>
    <col min="10502" max="10751" width="9.140625" style="276"/>
    <col min="10752" max="10752" width="4.5703125" style="276" customWidth="1"/>
    <col min="10753" max="10753" width="87.28515625" style="276" customWidth="1"/>
    <col min="10754" max="10755" width="20.7109375" style="276" customWidth="1"/>
    <col min="10756" max="10756" width="16.7109375" style="276" customWidth="1"/>
    <col min="10757" max="10757" width="3.85546875" style="276" customWidth="1"/>
    <col min="10758" max="11007" width="9.140625" style="276"/>
    <col min="11008" max="11008" width="4.5703125" style="276" customWidth="1"/>
    <col min="11009" max="11009" width="87.28515625" style="276" customWidth="1"/>
    <col min="11010" max="11011" width="20.7109375" style="276" customWidth="1"/>
    <col min="11012" max="11012" width="16.7109375" style="276" customWidth="1"/>
    <col min="11013" max="11013" width="3.85546875" style="276" customWidth="1"/>
    <col min="11014" max="11263" width="9.140625" style="276"/>
    <col min="11264" max="11264" width="4.5703125" style="276" customWidth="1"/>
    <col min="11265" max="11265" width="87.28515625" style="276" customWidth="1"/>
    <col min="11266" max="11267" width="20.7109375" style="276" customWidth="1"/>
    <col min="11268" max="11268" width="16.7109375" style="276" customWidth="1"/>
    <col min="11269" max="11269" width="3.85546875" style="276" customWidth="1"/>
    <col min="11270" max="11519" width="9.140625" style="276"/>
    <col min="11520" max="11520" width="4.5703125" style="276" customWidth="1"/>
    <col min="11521" max="11521" width="87.28515625" style="276" customWidth="1"/>
    <col min="11522" max="11523" width="20.7109375" style="276" customWidth="1"/>
    <col min="11524" max="11524" width="16.7109375" style="276" customWidth="1"/>
    <col min="11525" max="11525" width="3.85546875" style="276" customWidth="1"/>
    <col min="11526" max="11775" width="9.140625" style="276"/>
    <col min="11776" max="11776" width="4.5703125" style="276" customWidth="1"/>
    <col min="11777" max="11777" width="87.28515625" style="276" customWidth="1"/>
    <col min="11778" max="11779" width="20.7109375" style="276" customWidth="1"/>
    <col min="11780" max="11780" width="16.7109375" style="276" customWidth="1"/>
    <col min="11781" max="11781" width="3.85546875" style="276" customWidth="1"/>
    <col min="11782" max="12031" width="9.140625" style="276"/>
    <col min="12032" max="12032" width="4.5703125" style="276" customWidth="1"/>
    <col min="12033" max="12033" width="87.28515625" style="276" customWidth="1"/>
    <col min="12034" max="12035" width="20.7109375" style="276" customWidth="1"/>
    <col min="12036" max="12036" width="16.7109375" style="276" customWidth="1"/>
    <col min="12037" max="12037" width="3.85546875" style="276" customWidth="1"/>
    <col min="12038" max="12287" width="9.140625" style="276"/>
    <col min="12288" max="12288" width="4.5703125" style="276" customWidth="1"/>
    <col min="12289" max="12289" width="87.28515625" style="276" customWidth="1"/>
    <col min="12290" max="12291" width="20.7109375" style="276" customWidth="1"/>
    <col min="12292" max="12292" width="16.7109375" style="276" customWidth="1"/>
    <col min="12293" max="12293" width="3.85546875" style="276" customWidth="1"/>
    <col min="12294" max="12543" width="9.140625" style="276"/>
    <col min="12544" max="12544" width="4.5703125" style="276" customWidth="1"/>
    <col min="12545" max="12545" width="87.28515625" style="276" customWidth="1"/>
    <col min="12546" max="12547" width="20.7109375" style="276" customWidth="1"/>
    <col min="12548" max="12548" width="16.7109375" style="276" customWidth="1"/>
    <col min="12549" max="12549" width="3.85546875" style="276" customWidth="1"/>
    <col min="12550" max="12799" width="9.140625" style="276"/>
    <col min="12800" max="12800" width="4.5703125" style="276" customWidth="1"/>
    <col min="12801" max="12801" width="87.28515625" style="276" customWidth="1"/>
    <col min="12802" max="12803" width="20.7109375" style="276" customWidth="1"/>
    <col min="12804" max="12804" width="16.7109375" style="276" customWidth="1"/>
    <col min="12805" max="12805" width="3.85546875" style="276" customWidth="1"/>
    <col min="12806" max="13055" width="9.140625" style="276"/>
    <col min="13056" max="13056" width="4.5703125" style="276" customWidth="1"/>
    <col min="13057" max="13057" width="87.28515625" style="276" customWidth="1"/>
    <col min="13058" max="13059" width="20.7109375" style="276" customWidth="1"/>
    <col min="13060" max="13060" width="16.7109375" style="276" customWidth="1"/>
    <col min="13061" max="13061" width="3.85546875" style="276" customWidth="1"/>
    <col min="13062" max="13311" width="9.140625" style="276"/>
    <col min="13312" max="13312" width="4.5703125" style="276" customWidth="1"/>
    <col min="13313" max="13313" width="87.28515625" style="276" customWidth="1"/>
    <col min="13314" max="13315" width="20.7109375" style="276" customWidth="1"/>
    <col min="13316" max="13316" width="16.7109375" style="276" customWidth="1"/>
    <col min="13317" max="13317" width="3.85546875" style="276" customWidth="1"/>
    <col min="13318" max="13567" width="9.140625" style="276"/>
    <col min="13568" max="13568" width="4.5703125" style="276" customWidth="1"/>
    <col min="13569" max="13569" width="87.28515625" style="276" customWidth="1"/>
    <col min="13570" max="13571" width="20.7109375" style="276" customWidth="1"/>
    <col min="13572" max="13572" width="16.7109375" style="276" customWidth="1"/>
    <col min="13573" max="13573" width="3.85546875" style="276" customWidth="1"/>
    <col min="13574" max="13823" width="9.140625" style="276"/>
    <col min="13824" max="13824" width="4.5703125" style="276" customWidth="1"/>
    <col min="13825" max="13825" width="87.28515625" style="276" customWidth="1"/>
    <col min="13826" max="13827" width="20.7109375" style="276" customWidth="1"/>
    <col min="13828" max="13828" width="16.7109375" style="276" customWidth="1"/>
    <col min="13829" max="13829" width="3.85546875" style="276" customWidth="1"/>
    <col min="13830" max="14079" width="9.140625" style="276"/>
    <col min="14080" max="14080" width="4.5703125" style="276" customWidth="1"/>
    <col min="14081" max="14081" width="87.28515625" style="276" customWidth="1"/>
    <col min="14082" max="14083" width="20.7109375" style="276" customWidth="1"/>
    <col min="14084" max="14084" width="16.7109375" style="276" customWidth="1"/>
    <col min="14085" max="14085" width="3.85546875" style="276" customWidth="1"/>
    <col min="14086" max="14335" width="9.140625" style="276"/>
    <col min="14336" max="14336" width="4.5703125" style="276" customWidth="1"/>
    <col min="14337" max="14337" width="87.28515625" style="276" customWidth="1"/>
    <col min="14338" max="14339" width="20.7109375" style="276" customWidth="1"/>
    <col min="14340" max="14340" width="16.7109375" style="276" customWidth="1"/>
    <col min="14341" max="14341" width="3.85546875" style="276" customWidth="1"/>
    <col min="14342" max="14591" width="9.140625" style="276"/>
    <col min="14592" max="14592" width="4.5703125" style="276" customWidth="1"/>
    <col min="14593" max="14593" width="87.28515625" style="276" customWidth="1"/>
    <col min="14594" max="14595" width="20.7109375" style="276" customWidth="1"/>
    <col min="14596" max="14596" width="16.7109375" style="276" customWidth="1"/>
    <col min="14597" max="14597" width="3.85546875" style="276" customWidth="1"/>
    <col min="14598" max="14847" width="9.140625" style="276"/>
    <col min="14848" max="14848" width="4.5703125" style="276" customWidth="1"/>
    <col min="14849" max="14849" width="87.28515625" style="276" customWidth="1"/>
    <col min="14850" max="14851" width="20.7109375" style="276" customWidth="1"/>
    <col min="14852" max="14852" width="16.7109375" style="276" customWidth="1"/>
    <col min="14853" max="14853" width="3.85546875" style="276" customWidth="1"/>
    <col min="14854" max="15103" width="9.140625" style="276"/>
    <col min="15104" max="15104" width="4.5703125" style="276" customWidth="1"/>
    <col min="15105" max="15105" width="87.28515625" style="276" customWidth="1"/>
    <col min="15106" max="15107" width="20.7109375" style="276" customWidth="1"/>
    <col min="15108" max="15108" width="16.7109375" style="276" customWidth="1"/>
    <col min="15109" max="15109" width="3.85546875" style="276" customWidth="1"/>
    <col min="15110" max="15359" width="9.140625" style="276"/>
    <col min="15360" max="15360" width="4.5703125" style="276" customWidth="1"/>
    <col min="15361" max="15361" width="87.28515625" style="276" customWidth="1"/>
    <col min="15362" max="15363" width="20.7109375" style="276" customWidth="1"/>
    <col min="15364" max="15364" width="16.7109375" style="276" customWidth="1"/>
    <col min="15365" max="15365" width="3.85546875" style="276" customWidth="1"/>
    <col min="15366" max="15615" width="9.140625" style="276"/>
    <col min="15616" max="15616" width="4.5703125" style="276" customWidth="1"/>
    <col min="15617" max="15617" width="87.28515625" style="276" customWidth="1"/>
    <col min="15618" max="15619" width="20.7109375" style="276" customWidth="1"/>
    <col min="15620" max="15620" width="16.7109375" style="276" customWidth="1"/>
    <col min="15621" max="15621" width="3.85546875" style="276" customWidth="1"/>
    <col min="15622" max="15871" width="9.140625" style="276"/>
    <col min="15872" max="15872" width="4.5703125" style="276" customWidth="1"/>
    <col min="15873" max="15873" width="87.28515625" style="276" customWidth="1"/>
    <col min="15874" max="15875" width="20.7109375" style="276" customWidth="1"/>
    <col min="15876" max="15876" width="16.7109375" style="276" customWidth="1"/>
    <col min="15877" max="15877" width="3.85546875" style="276" customWidth="1"/>
    <col min="15878" max="16127" width="9.140625" style="276"/>
    <col min="16128" max="16128" width="4.5703125" style="276" customWidth="1"/>
    <col min="16129" max="16129" width="87.28515625" style="276" customWidth="1"/>
    <col min="16130" max="16131" width="20.7109375" style="276" customWidth="1"/>
    <col min="16132" max="16132" width="16.7109375" style="276" customWidth="1"/>
    <col min="16133" max="16133" width="3.85546875" style="276" customWidth="1"/>
    <col min="16134" max="16384" width="9.140625" style="276"/>
  </cols>
  <sheetData>
    <row r="1" spans="1:15" ht="15.75">
      <c r="A1" s="273" t="s">
        <v>520</v>
      </c>
      <c r="B1" s="842"/>
    </row>
    <row r="2" spans="1:15" ht="17.25" customHeight="1">
      <c r="A2" s="1810" t="s">
        <v>4</v>
      </c>
      <c r="B2" s="1810"/>
      <c r="C2" s="1810"/>
      <c r="D2" s="1810"/>
      <c r="E2" s="1810"/>
      <c r="F2" s="1810"/>
    </row>
    <row r="3" spans="1:15" ht="30" customHeight="1">
      <c r="A3" s="1811" t="s">
        <v>689</v>
      </c>
      <c r="B3" s="1811"/>
      <c r="C3" s="1811"/>
      <c r="D3" s="1811"/>
      <c r="E3" s="1811"/>
      <c r="F3" s="1811"/>
    </row>
    <row r="4" spans="1:15" ht="17.25" customHeight="1">
      <c r="B4" s="281"/>
      <c r="C4" s="281"/>
      <c r="D4" s="275"/>
      <c r="E4" s="275"/>
      <c r="F4" s="275"/>
    </row>
    <row r="5" spans="1:15" ht="20.25" customHeight="1">
      <c r="B5" s="281"/>
      <c r="C5" s="281"/>
      <c r="D5" s="282"/>
      <c r="E5" s="1245"/>
      <c r="F5" s="843" t="s">
        <v>690</v>
      </c>
    </row>
    <row r="6" spans="1:15" ht="17.25" customHeight="1">
      <c r="A6" s="844"/>
      <c r="B6" s="845"/>
      <c r="C6" s="846" t="s">
        <v>234</v>
      </c>
      <c r="D6" s="1812" t="s">
        <v>236</v>
      </c>
      <c r="E6" s="1813"/>
      <c r="F6" s="847" t="s">
        <v>237</v>
      </c>
    </row>
    <row r="7" spans="1:15" ht="12.75" customHeight="1">
      <c r="A7" s="303" t="s">
        <v>691</v>
      </c>
      <c r="B7" s="848" t="s">
        <v>3</v>
      </c>
      <c r="C7" s="849" t="s">
        <v>235</v>
      </c>
      <c r="D7" s="1814"/>
      <c r="E7" s="1815"/>
      <c r="F7" s="850" t="s">
        <v>4</v>
      </c>
    </row>
    <row r="8" spans="1:15" ht="14.25" customHeight="1">
      <c r="A8" s="851"/>
      <c r="B8" s="852"/>
      <c r="C8" s="853" t="s">
        <v>692</v>
      </c>
      <c r="D8" s="1816"/>
      <c r="E8" s="1817"/>
      <c r="F8" s="854" t="s">
        <v>584</v>
      </c>
      <c r="G8" s="293"/>
    </row>
    <row r="9" spans="1:15" s="297" customFormat="1" ht="9.75" customHeight="1">
      <c r="A9" s="295" t="s">
        <v>458</v>
      </c>
      <c r="B9" s="295">
        <v>2</v>
      </c>
      <c r="C9" s="855">
        <v>3</v>
      </c>
      <c r="D9" s="1818">
        <v>4</v>
      </c>
      <c r="E9" s="1819"/>
      <c r="F9" s="296">
        <v>5</v>
      </c>
    </row>
    <row r="10" spans="1:15" ht="30" customHeight="1">
      <c r="A10" s="856" t="s">
        <v>693</v>
      </c>
      <c r="B10" s="857" t="s">
        <v>694</v>
      </c>
      <c r="C10" s="1371">
        <v>355705405000</v>
      </c>
      <c r="D10" s="1372">
        <v>380048139612.85937</v>
      </c>
      <c r="E10" s="1246"/>
      <c r="F10" s="858">
        <v>1.0684350990192555</v>
      </c>
      <c r="H10" s="1345"/>
      <c r="I10" s="1345"/>
      <c r="O10" s="1227"/>
    </row>
    <row r="11" spans="1:15" ht="12.75" customHeight="1">
      <c r="A11" s="859"/>
      <c r="B11" s="860" t="s">
        <v>695</v>
      </c>
      <c r="C11" s="1373"/>
      <c r="D11" s="1374"/>
      <c r="E11" s="1247"/>
      <c r="F11" s="861"/>
    </row>
    <row r="12" spans="1:15" s="293" customFormat="1" ht="24" customHeight="1">
      <c r="A12" s="862"/>
      <c r="B12" s="863" t="s">
        <v>696</v>
      </c>
      <c r="C12" s="1375">
        <v>331672637000</v>
      </c>
      <c r="D12" s="1376">
        <v>349353842854.22003</v>
      </c>
      <c r="E12" s="1248"/>
      <c r="F12" s="864">
        <v>1.0533092087853482</v>
      </c>
      <c r="H12" s="1346"/>
      <c r="I12" s="1346"/>
    </row>
    <row r="13" spans="1:15" s="293" customFormat="1" ht="12.75" customHeight="1">
      <c r="A13" s="862"/>
      <c r="B13" s="860" t="s">
        <v>697</v>
      </c>
      <c r="C13" s="1375"/>
      <c r="D13" s="1376"/>
      <c r="E13" s="1248"/>
      <c r="F13" s="864"/>
    </row>
    <row r="14" spans="1:15" ht="16.5" customHeight="1">
      <c r="A14" s="859"/>
      <c r="B14" s="304" t="s">
        <v>698</v>
      </c>
      <c r="C14" s="1377">
        <v>237913982000</v>
      </c>
      <c r="D14" s="1378">
        <v>248957471615.02002</v>
      </c>
      <c r="E14" s="1249"/>
      <c r="F14" s="865">
        <v>1.0464179932687605</v>
      </c>
      <c r="H14" s="1345"/>
      <c r="I14" s="1345"/>
    </row>
    <row r="15" spans="1:15" ht="17.100000000000001" customHeight="1">
      <c r="A15" s="859"/>
      <c r="B15" s="866" t="s">
        <v>699</v>
      </c>
      <c r="C15" s="1377">
        <v>70000000000</v>
      </c>
      <c r="D15" s="1378">
        <v>72108486174.51001</v>
      </c>
      <c r="E15" s="1249"/>
      <c r="F15" s="865">
        <v>1.0301212310644288</v>
      </c>
      <c r="H15" s="1345"/>
      <c r="I15" s="1345"/>
    </row>
    <row r="16" spans="1:15" ht="16.5" customHeight="1">
      <c r="A16" s="859"/>
      <c r="B16" s="304" t="s">
        <v>700</v>
      </c>
      <c r="C16" s="1377">
        <v>32400000000</v>
      </c>
      <c r="D16" s="1378">
        <v>34640852721.199989</v>
      </c>
      <c r="E16" s="1249"/>
      <c r="F16" s="865">
        <v>1.0691621210246911</v>
      </c>
      <c r="H16" s="1345"/>
      <c r="I16" s="1345"/>
    </row>
    <row r="17" spans="1:9" ht="16.5" customHeight="1">
      <c r="A17" s="859"/>
      <c r="B17" s="867" t="s">
        <v>701</v>
      </c>
      <c r="C17" s="1377">
        <v>55500000000</v>
      </c>
      <c r="D17" s="1378">
        <v>59558738488.35997</v>
      </c>
      <c r="E17" s="1249"/>
      <c r="F17" s="865">
        <v>1.0731304232136931</v>
      </c>
      <c r="H17" s="1345"/>
      <c r="I17" s="1345"/>
    </row>
    <row r="18" spans="1:9" ht="16.5" customHeight="1">
      <c r="A18" s="859"/>
      <c r="B18" s="867" t="s">
        <v>702</v>
      </c>
      <c r="C18" s="1377">
        <v>4568655000</v>
      </c>
      <c r="D18" s="1378">
        <v>4507385726.4499998</v>
      </c>
      <c r="E18" s="1249"/>
      <c r="F18" s="865">
        <v>0.98658920983309084</v>
      </c>
      <c r="H18" s="1345"/>
      <c r="I18" s="1345"/>
    </row>
    <row r="19" spans="1:9" s="293" customFormat="1" ht="16.5" customHeight="1">
      <c r="A19" s="862"/>
      <c r="B19" s="863" t="s">
        <v>703</v>
      </c>
      <c r="C19" s="1375">
        <v>21908680000</v>
      </c>
      <c r="D19" s="1376">
        <v>28887911405.059341</v>
      </c>
      <c r="E19" s="1248"/>
      <c r="F19" s="864">
        <v>1.3185601051756355</v>
      </c>
      <c r="H19" s="1346"/>
      <c r="I19" s="1346"/>
    </row>
    <row r="20" spans="1:9" ht="17.100000000000001" customHeight="1">
      <c r="A20" s="859"/>
      <c r="B20" s="867" t="s">
        <v>704</v>
      </c>
      <c r="C20" s="1377">
        <v>3787000000</v>
      </c>
      <c r="D20" s="1378">
        <v>4034595866</v>
      </c>
      <c r="E20" s="1249"/>
      <c r="F20" s="865">
        <v>1.0653804768946395</v>
      </c>
      <c r="H20" s="1345"/>
      <c r="I20" s="1345"/>
    </row>
    <row r="21" spans="1:9" ht="24" customHeight="1">
      <c r="A21" s="859"/>
      <c r="B21" s="863" t="s">
        <v>705</v>
      </c>
      <c r="C21" s="1375">
        <v>2124088000</v>
      </c>
      <c r="D21" s="1376">
        <v>1806385353.5799999</v>
      </c>
      <c r="E21" s="1248"/>
      <c r="F21" s="864">
        <v>0.85042867978162862</v>
      </c>
      <c r="H21" s="1345"/>
      <c r="I21" s="1345"/>
    </row>
    <row r="22" spans="1:9" ht="17.100000000000001" customHeight="1">
      <c r="A22" s="868" t="s">
        <v>4</v>
      </c>
      <c r="B22" s="867" t="s">
        <v>706</v>
      </c>
      <c r="C22" s="1377">
        <v>152058000</v>
      </c>
      <c r="D22" s="1378">
        <v>167726390.69000003</v>
      </c>
      <c r="E22" s="1249"/>
      <c r="F22" s="865">
        <v>1.1030421989635535</v>
      </c>
      <c r="G22" s="300"/>
    </row>
    <row r="23" spans="1:9" ht="17.100000000000001" customHeight="1">
      <c r="A23" s="303"/>
      <c r="B23" s="867" t="s">
        <v>707</v>
      </c>
      <c r="C23" s="1377">
        <v>1972030000</v>
      </c>
      <c r="D23" s="1378">
        <v>1638658962.8899999</v>
      </c>
      <c r="E23" s="1249"/>
      <c r="F23" s="865">
        <v>0.83095032169388894</v>
      </c>
      <c r="G23" s="300"/>
      <c r="H23" s="1345"/>
      <c r="I23" s="1345"/>
    </row>
    <row r="24" spans="1:9" ht="24" customHeight="1">
      <c r="A24" s="868" t="s">
        <v>708</v>
      </c>
      <c r="B24" s="869" t="s">
        <v>709</v>
      </c>
      <c r="C24" s="1375">
        <v>397197404999.99994</v>
      </c>
      <c r="D24" s="1376">
        <v>390454347174.36957</v>
      </c>
      <c r="E24" s="1326" t="s">
        <v>911</v>
      </c>
      <c r="F24" s="864">
        <v>0.98302340916444209</v>
      </c>
      <c r="G24" s="300"/>
      <c r="H24" s="1345"/>
      <c r="I24" s="1345"/>
    </row>
    <row r="25" spans="1:9" ht="12.75" customHeight="1">
      <c r="A25" s="859"/>
      <c r="B25" s="860" t="s">
        <v>697</v>
      </c>
      <c r="C25" s="1377"/>
      <c r="D25" s="1376"/>
      <c r="E25" s="1248"/>
      <c r="F25" s="864"/>
      <c r="G25" s="300"/>
    </row>
    <row r="26" spans="1:9" ht="17.100000000000001" customHeight="1">
      <c r="A26" s="859"/>
      <c r="B26" s="304" t="s">
        <v>710</v>
      </c>
      <c r="C26" s="1379">
        <v>29700000000</v>
      </c>
      <c r="D26" s="1378">
        <v>29486289779.559998</v>
      </c>
      <c r="E26" s="1249"/>
      <c r="F26" s="865">
        <v>0.9928043696821548</v>
      </c>
      <c r="G26" s="300"/>
      <c r="H26" s="1345"/>
      <c r="I26" s="1345"/>
    </row>
    <row r="27" spans="1:9" ht="17.100000000000001" customHeight="1">
      <c r="A27" s="859"/>
      <c r="B27" s="304" t="s">
        <v>711</v>
      </c>
      <c r="C27" s="1379">
        <v>18660769722</v>
      </c>
      <c r="D27" s="1378">
        <v>18660769718.889999</v>
      </c>
      <c r="E27" s="1249"/>
      <c r="F27" s="865">
        <v>0.9999999998333402</v>
      </c>
      <c r="G27" s="300"/>
      <c r="H27" s="1345"/>
      <c r="I27" s="1345"/>
    </row>
    <row r="28" spans="1:9" ht="17.100000000000001" customHeight="1">
      <c r="A28" s="859"/>
      <c r="B28" s="870" t="s">
        <v>712</v>
      </c>
      <c r="C28" s="1379">
        <v>17099533000</v>
      </c>
      <c r="D28" s="1378">
        <v>17096994792.459999</v>
      </c>
      <c r="E28" s="1249"/>
      <c r="F28" s="865">
        <v>0.99985156275671383</v>
      </c>
      <c r="G28" s="300"/>
      <c r="H28" s="1345"/>
      <c r="I28" s="1345"/>
    </row>
    <row r="29" spans="1:9" ht="17.100000000000001" customHeight="1">
      <c r="A29" s="859"/>
      <c r="B29" s="871" t="s">
        <v>713</v>
      </c>
      <c r="C29" s="1379">
        <v>35822723000</v>
      </c>
      <c r="D29" s="1378">
        <v>35822723000</v>
      </c>
      <c r="E29" s="1249"/>
      <c r="F29" s="865">
        <v>1</v>
      </c>
      <c r="G29" s="300"/>
      <c r="H29" s="1345"/>
      <c r="I29" s="1345"/>
    </row>
    <row r="30" spans="1:9" ht="17.100000000000001" customHeight="1">
      <c r="A30" s="872"/>
      <c r="B30" s="873" t="s">
        <v>714</v>
      </c>
      <c r="C30" s="1380">
        <v>56429729411</v>
      </c>
      <c r="D30" s="1381">
        <v>56429727022</v>
      </c>
      <c r="E30" s="1250"/>
      <c r="F30" s="874">
        <v>0.99999995766415994</v>
      </c>
      <c r="H30" s="1345"/>
      <c r="I30" s="1345"/>
    </row>
    <row r="31" spans="1:9" ht="24" customHeight="1">
      <c r="A31" s="1309" t="s">
        <v>926</v>
      </c>
    </row>
    <row r="33" spans="1:7">
      <c r="A33" s="60"/>
      <c r="B33" s="60"/>
      <c r="C33" s="60"/>
      <c r="D33" s="60"/>
      <c r="E33" s="60"/>
      <c r="F33" s="60"/>
    </row>
    <row r="34" spans="1:7">
      <c r="A34" s="60"/>
      <c r="B34" s="60"/>
      <c r="C34" s="60"/>
      <c r="D34" s="60"/>
      <c r="E34" s="60"/>
      <c r="F34" s="60"/>
      <c r="G34" s="875"/>
    </row>
    <row r="35" spans="1:7">
      <c r="C35" s="1227"/>
      <c r="G35" s="875"/>
    </row>
  </sheetData>
  <mergeCells count="4">
    <mergeCell ref="A2:F2"/>
    <mergeCell ref="A3:F3"/>
    <mergeCell ref="D6:E8"/>
    <mergeCell ref="D9:E9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5" fitToHeight="0" orientation="landscape" useFirstPageNumber="1" r:id="rId1"/>
  <headerFooter alignWithMargins="0">
    <oddHeader>&amp;C&amp;"Arial,Normalny"&amp;12- &amp;P -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codeName="Arkusz2"/>
  <dimension ref="A1:J43"/>
  <sheetViews>
    <sheetView showGridLines="0" zoomScale="75" zoomScaleNormal="75" workbookViewId="0">
      <selection activeCell="L37" sqref="L37"/>
    </sheetView>
  </sheetViews>
  <sheetFormatPr defaultColWidth="11.42578125" defaultRowHeight="15"/>
  <cols>
    <col min="1" max="1" width="17.5703125" style="355" customWidth="1"/>
    <col min="2" max="2" width="70.42578125" style="355" customWidth="1"/>
    <col min="3" max="3" width="16.28515625" style="355" customWidth="1"/>
    <col min="4" max="4" width="35.28515625" style="355" customWidth="1"/>
    <col min="5" max="5" width="16.5703125" style="355" customWidth="1"/>
    <col min="6" max="253" width="12.5703125" style="355" customWidth="1"/>
    <col min="254" max="256" width="11.42578125" style="355"/>
    <col min="257" max="257" width="17.5703125" style="355" customWidth="1"/>
    <col min="258" max="258" width="70.42578125" style="355" customWidth="1"/>
    <col min="259" max="259" width="16.28515625" style="355" customWidth="1"/>
    <col min="260" max="260" width="35.28515625" style="355" customWidth="1"/>
    <col min="261" max="261" width="16.5703125" style="355" customWidth="1"/>
    <col min="262" max="509" width="12.5703125" style="355" customWidth="1"/>
    <col min="510" max="512" width="11.42578125" style="355"/>
    <col min="513" max="513" width="17.5703125" style="355" customWidth="1"/>
    <col min="514" max="514" width="70.42578125" style="355" customWidth="1"/>
    <col min="515" max="515" width="16.28515625" style="355" customWidth="1"/>
    <col min="516" max="516" width="35.28515625" style="355" customWidth="1"/>
    <col min="517" max="517" width="16.5703125" style="355" customWidth="1"/>
    <col min="518" max="765" width="12.5703125" style="355" customWidth="1"/>
    <col min="766" max="768" width="11.42578125" style="355"/>
    <col min="769" max="769" width="17.5703125" style="355" customWidth="1"/>
    <col min="770" max="770" width="70.42578125" style="355" customWidth="1"/>
    <col min="771" max="771" width="16.28515625" style="355" customWidth="1"/>
    <col min="772" max="772" width="35.28515625" style="355" customWidth="1"/>
    <col min="773" max="773" width="16.5703125" style="355" customWidth="1"/>
    <col min="774" max="1021" width="12.5703125" style="355" customWidth="1"/>
    <col min="1022" max="1024" width="11.42578125" style="355"/>
    <col min="1025" max="1025" width="17.5703125" style="355" customWidth="1"/>
    <col min="1026" max="1026" width="70.42578125" style="355" customWidth="1"/>
    <col min="1027" max="1027" width="16.28515625" style="355" customWidth="1"/>
    <col min="1028" max="1028" width="35.28515625" style="355" customWidth="1"/>
    <col min="1029" max="1029" width="16.5703125" style="355" customWidth="1"/>
    <col min="1030" max="1277" width="12.5703125" style="355" customWidth="1"/>
    <col min="1278" max="1280" width="11.42578125" style="355"/>
    <col min="1281" max="1281" width="17.5703125" style="355" customWidth="1"/>
    <col min="1282" max="1282" width="70.42578125" style="355" customWidth="1"/>
    <col min="1283" max="1283" width="16.28515625" style="355" customWidth="1"/>
    <col min="1284" max="1284" width="35.28515625" style="355" customWidth="1"/>
    <col min="1285" max="1285" width="16.5703125" style="355" customWidth="1"/>
    <col min="1286" max="1533" width="12.5703125" style="355" customWidth="1"/>
    <col min="1534" max="1536" width="11.42578125" style="355"/>
    <col min="1537" max="1537" width="17.5703125" style="355" customWidth="1"/>
    <col min="1538" max="1538" width="70.42578125" style="355" customWidth="1"/>
    <col min="1539" max="1539" width="16.28515625" style="355" customWidth="1"/>
    <col min="1540" max="1540" width="35.28515625" style="355" customWidth="1"/>
    <col min="1541" max="1541" width="16.5703125" style="355" customWidth="1"/>
    <col min="1542" max="1789" width="12.5703125" style="355" customWidth="1"/>
    <col min="1790" max="1792" width="11.42578125" style="355"/>
    <col min="1793" max="1793" width="17.5703125" style="355" customWidth="1"/>
    <col min="1794" max="1794" width="70.42578125" style="355" customWidth="1"/>
    <col min="1795" max="1795" width="16.28515625" style="355" customWidth="1"/>
    <col min="1796" max="1796" width="35.28515625" style="355" customWidth="1"/>
    <col min="1797" max="1797" width="16.5703125" style="355" customWidth="1"/>
    <col min="1798" max="2045" width="12.5703125" style="355" customWidth="1"/>
    <col min="2046" max="2048" width="11.42578125" style="355"/>
    <col min="2049" max="2049" width="17.5703125" style="355" customWidth="1"/>
    <col min="2050" max="2050" width="70.42578125" style="355" customWidth="1"/>
    <col min="2051" max="2051" width="16.28515625" style="355" customWidth="1"/>
    <col min="2052" max="2052" width="35.28515625" style="355" customWidth="1"/>
    <col min="2053" max="2053" width="16.5703125" style="355" customWidth="1"/>
    <col min="2054" max="2301" width="12.5703125" style="355" customWidth="1"/>
    <col min="2302" max="2304" width="11.42578125" style="355"/>
    <col min="2305" max="2305" width="17.5703125" style="355" customWidth="1"/>
    <col min="2306" max="2306" width="70.42578125" style="355" customWidth="1"/>
    <col min="2307" max="2307" width="16.28515625" style="355" customWidth="1"/>
    <col min="2308" max="2308" width="35.28515625" style="355" customWidth="1"/>
    <col min="2309" max="2309" width="16.5703125" style="355" customWidth="1"/>
    <col min="2310" max="2557" width="12.5703125" style="355" customWidth="1"/>
    <col min="2558" max="2560" width="11.42578125" style="355"/>
    <col min="2561" max="2561" width="17.5703125" style="355" customWidth="1"/>
    <col min="2562" max="2562" width="70.42578125" style="355" customWidth="1"/>
    <col min="2563" max="2563" width="16.28515625" style="355" customWidth="1"/>
    <col min="2564" max="2564" width="35.28515625" style="355" customWidth="1"/>
    <col min="2565" max="2565" width="16.5703125" style="355" customWidth="1"/>
    <col min="2566" max="2813" width="12.5703125" style="355" customWidth="1"/>
    <col min="2814" max="2816" width="11.42578125" style="355"/>
    <col min="2817" max="2817" width="17.5703125" style="355" customWidth="1"/>
    <col min="2818" max="2818" width="70.42578125" style="355" customWidth="1"/>
    <col min="2819" max="2819" width="16.28515625" style="355" customWidth="1"/>
    <col min="2820" max="2820" width="35.28515625" style="355" customWidth="1"/>
    <col min="2821" max="2821" width="16.5703125" style="355" customWidth="1"/>
    <col min="2822" max="3069" width="12.5703125" style="355" customWidth="1"/>
    <col min="3070" max="3072" width="11.42578125" style="355"/>
    <col min="3073" max="3073" width="17.5703125" style="355" customWidth="1"/>
    <col min="3074" max="3074" width="70.42578125" style="355" customWidth="1"/>
    <col min="3075" max="3075" width="16.28515625" style="355" customWidth="1"/>
    <col min="3076" max="3076" width="35.28515625" style="355" customWidth="1"/>
    <col min="3077" max="3077" width="16.5703125" style="355" customWidth="1"/>
    <col min="3078" max="3325" width="12.5703125" style="355" customWidth="1"/>
    <col min="3326" max="3328" width="11.42578125" style="355"/>
    <col min="3329" max="3329" width="17.5703125" style="355" customWidth="1"/>
    <col min="3330" max="3330" width="70.42578125" style="355" customWidth="1"/>
    <col min="3331" max="3331" width="16.28515625" style="355" customWidth="1"/>
    <col min="3332" max="3332" width="35.28515625" style="355" customWidth="1"/>
    <col min="3333" max="3333" width="16.5703125" style="355" customWidth="1"/>
    <col min="3334" max="3581" width="12.5703125" style="355" customWidth="1"/>
    <col min="3582" max="3584" width="11.42578125" style="355"/>
    <col min="3585" max="3585" width="17.5703125" style="355" customWidth="1"/>
    <col min="3586" max="3586" width="70.42578125" style="355" customWidth="1"/>
    <col min="3587" max="3587" width="16.28515625" style="355" customWidth="1"/>
    <col min="3588" max="3588" width="35.28515625" style="355" customWidth="1"/>
    <col min="3589" max="3589" width="16.5703125" style="355" customWidth="1"/>
    <col min="3590" max="3837" width="12.5703125" style="355" customWidth="1"/>
    <col min="3838" max="3840" width="11.42578125" style="355"/>
    <col min="3841" max="3841" width="17.5703125" style="355" customWidth="1"/>
    <col min="3842" max="3842" width="70.42578125" style="355" customWidth="1"/>
    <col min="3843" max="3843" width="16.28515625" style="355" customWidth="1"/>
    <col min="3844" max="3844" width="35.28515625" style="355" customWidth="1"/>
    <col min="3845" max="3845" width="16.5703125" style="355" customWidth="1"/>
    <col min="3846" max="4093" width="12.5703125" style="355" customWidth="1"/>
    <col min="4094" max="4096" width="11.42578125" style="355"/>
    <col min="4097" max="4097" width="17.5703125" style="355" customWidth="1"/>
    <col min="4098" max="4098" width="70.42578125" style="355" customWidth="1"/>
    <col min="4099" max="4099" width="16.28515625" style="355" customWidth="1"/>
    <col min="4100" max="4100" width="35.28515625" style="355" customWidth="1"/>
    <col min="4101" max="4101" width="16.5703125" style="355" customWidth="1"/>
    <col min="4102" max="4349" width="12.5703125" style="355" customWidth="1"/>
    <col min="4350" max="4352" width="11.42578125" style="355"/>
    <col min="4353" max="4353" width="17.5703125" style="355" customWidth="1"/>
    <col min="4354" max="4354" width="70.42578125" style="355" customWidth="1"/>
    <col min="4355" max="4355" width="16.28515625" style="355" customWidth="1"/>
    <col min="4356" max="4356" width="35.28515625" style="355" customWidth="1"/>
    <col min="4357" max="4357" width="16.5703125" style="355" customWidth="1"/>
    <col min="4358" max="4605" width="12.5703125" style="355" customWidth="1"/>
    <col min="4606" max="4608" width="11.42578125" style="355"/>
    <col min="4609" max="4609" width="17.5703125" style="355" customWidth="1"/>
    <col min="4610" max="4610" width="70.42578125" style="355" customWidth="1"/>
    <col min="4611" max="4611" width="16.28515625" style="355" customWidth="1"/>
    <col min="4612" max="4612" width="35.28515625" style="355" customWidth="1"/>
    <col min="4613" max="4613" width="16.5703125" style="355" customWidth="1"/>
    <col min="4614" max="4861" width="12.5703125" style="355" customWidth="1"/>
    <col min="4862" max="4864" width="11.42578125" style="355"/>
    <col min="4865" max="4865" width="17.5703125" style="355" customWidth="1"/>
    <col min="4866" max="4866" width="70.42578125" style="355" customWidth="1"/>
    <col min="4867" max="4867" width="16.28515625" style="355" customWidth="1"/>
    <col min="4868" max="4868" width="35.28515625" style="355" customWidth="1"/>
    <col min="4869" max="4869" width="16.5703125" style="355" customWidth="1"/>
    <col min="4870" max="5117" width="12.5703125" style="355" customWidth="1"/>
    <col min="5118" max="5120" width="11.42578125" style="355"/>
    <col min="5121" max="5121" width="17.5703125" style="355" customWidth="1"/>
    <col min="5122" max="5122" width="70.42578125" style="355" customWidth="1"/>
    <col min="5123" max="5123" width="16.28515625" style="355" customWidth="1"/>
    <col min="5124" max="5124" width="35.28515625" style="355" customWidth="1"/>
    <col min="5125" max="5125" width="16.5703125" style="355" customWidth="1"/>
    <col min="5126" max="5373" width="12.5703125" style="355" customWidth="1"/>
    <col min="5374" max="5376" width="11.42578125" style="355"/>
    <col min="5377" max="5377" width="17.5703125" style="355" customWidth="1"/>
    <col min="5378" max="5378" width="70.42578125" style="355" customWidth="1"/>
    <col min="5379" max="5379" width="16.28515625" style="355" customWidth="1"/>
    <col min="5380" max="5380" width="35.28515625" style="355" customWidth="1"/>
    <col min="5381" max="5381" width="16.5703125" style="355" customWidth="1"/>
    <col min="5382" max="5629" width="12.5703125" style="355" customWidth="1"/>
    <col min="5630" max="5632" width="11.42578125" style="355"/>
    <col min="5633" max="5633" width="17.5703125" style="355" customWidth="1"/>
    <col min="5634" max="5634" width="70.42578125" style="355" customWidth="1"/>
    <col min="5635" max="5635" width="16.28515625" style="355" customWidth="1"/>
    <col min="5636" max="5636" width="35.28515625" style="355" customWidth="1"/>
    <col min="5637" max="5637" width="16.5703125" style="355" customWidth="1"/>
    <col min="5638" max="5885" width="12.5703125" style="355" customWidth="1"/>
    <col min="5886" max="5888" width="11.42578125" style="355"/>
    <col min="5889" max="5889" width="17.5703125" style="355" customWidth="1"/>
    <col min="5890" max="5890" width="70.42578125" style="355" customWidth="1"/>
    <col min="5891" max="5891" width="16.28515625" style="355" customWidth="1"/>
    <col min="5892" max="5892" width="35.28515625" style="355" customWidth="1"/>
    <col min="5893" max="5893" width="16.5703125" style="355" customWidth="1"/>
    <col min="5894" max="6141" width="12.5703125" style="355" customWidth="1"/>
    <col min="6142" max="6144" width="11.42578125" style="355"/>
    <col min="6145" max="6145" width="17.5703125" style="355" customWidth="1"/>
    <col min="6146" max="6146" width="70.42578125" style="355" customWidth="1"/>
    <col min="6147" max="6147" width="16.28515625" style="355" customWidth="1"/>
    <col min="6148" max="6148" width="35.28515625" style="355" customWidth="1"/>
    <col min="6149" max="6149" width="16.5703125" style="355" customWidth="1"/>
    <col min="6150" max="6397" width="12.5703125" style="355" customWidth="1"/>
    <col min="6398" max="6400" width="11.42578125" style="355"/>
    <col min="6401" max="6401" width="17.5703125" style="355" customWidth="1"/>
    <col min="6402" max="6402" width="70.42578125" style="355" customWidth="1"/>
    <col min="6403" max="6403" width="16.28515625" style="355" customWidth="1"/>
    <col min="6404" max="6404" width="35.28515625" style="355" customWidth="1"/>
    <col min="6405" max="6405" width="16.5703125" style="355" customWidth="1"/>
    <col min="6406" max="6653" width="12.5703125" style="355" customWidth="1"/>
    <col min="6654" max="6656" width="11.42578125" style="355"/>
    <col min="6657" max="6657" width="17.5703125" style="355" customWidth="1"/>
    <col min="6658" max="6658" width="70.42578125" style="355" customWidth="1"/>
    <col min="6659" max="6659" width="16.28515625" style="355" customWidth="1"/>
    <col min="6660" max="6660" width="35.28515625" style="355" customWidth="1"/>
    <col min="6661" max="6661" width="16.5703125" style="355" customWidth="1"/>
    <col min="6662" max="6909" width="12.5703125" style="355" customWidth="1"/>
    <col min="6910" max="6912" width="11.42578125" style="355"/>
    <col min="6913" max="6913" width="17.5703125" style="355" customWidth="1"/>
    <col min="6914" max="6914" width="70.42578125" style="355" customWidth="1"/>
    <col min="6915" max="6915" width="16.28515625" style="355" customWidth="1"/>
    <col min="6916" max="6916" width="35.28515625" style="355" customWidth="1"/>
    <col min="6917" max="6917" width="16.5703125" style="355" customWidth="1"/>
    <col min="6918" max="7165" width="12.5703125" style="355" customWidth="1"/>
    <col min="7166" max="7168" width="11.42578125" style="355"/>
    <col min="7169" max="7169" width="17.5703125" style="355" customWidth="1"/>
    <col min="7170" max="7170" width="70.42578125" style="355" customWidth="1"/>
    <col min="7171" max="7171" width="16.28515625" style="355" customWidth="1"/>
    <col min="7172" max="7172" width="35.28515625" style="355" customWidth="1"/>
    <col min="7173" max="7173" width="16.5703125" style="355" customWidth="1"/>
    <col min="7174" max="7421" width="12.5703125" style="355" customWidth="1"/>
    <col min="7422" max="7424" width="11.42578125" style="355"/>
    <col min="7425" max="7425" width="17.5703125" style="355" customWidth="1"/>
    <col min="7426" max="7426" width="70.42578125" style="355" customWidth="1"/>
    <col min="7427" max="7427" width="16.28515625" style="355" customWidth="1"/>
    <col min="7428" max="7428" width="35.28515625" style="355" customWidth="1"/>
    <col min="7429" max="7429" width="16.5703125" style="355" customWidth="1"/>
    <col min="7430" max="7677" width="12.5703125" style="355" customWidth="1"/>
    <col min="7678" max="7680" width="11.42578125" style="355"/>
    <col min="7681" max="7681" width="17.5703125" style="355" customWidth="1"/>
    <col min="7682" max="7682" width="70.42578125" style="355" customWidth="1"/>
    <col min="7683" max="7683" width="16.28515625" style="355" customWidth="1"/>
    <col min="7684" max="7684" width="35.28515625" style="355" customWidth="1"/>
    <col min="7685" max="7685" width="16.5703125" style="355" customWidth="1"/>
    <col min="7686" max="7933" width="12.5703125" style="355" customWidth="1"/>
    <col min="7934" max="7936" width="11.42578125" style="355"/>
    <col min="7937" max="7937" width="17.5703125" style="355" customWidth="1"/>
    <col min="7938" max="7938" width="70.42578125" style="355" customWidth="1"/>
    <col min="7939" max="7939" width="16.28515625" style="355" customWidth="1"/>
    <col min="7940" max="7940" width="35.28515625" style="355" customWidth="1"/>
    <col min="7941" max="7941" width="16.5703125" style="355" customWidth="1"/>
    <col min="7942" max="8189" width="12.5703125" style="355" customWidth="1"/>
    <col min="8190" max="8192" width="11.42578125" style="355"/>
    <col min="8193" max="8193" width="17.5703125" style="355" customWidth="1"/>
    <col min="8194" max="8194" width="70.42578125" style="355" customWidth="1"/>
    <col min="8195" max="8195" width="16.28515625" style="355" customWidth="1"/>
    <col min="8196" max="8196" width="35.28515625" style="355" customWidth="1"/>
    <col min="8197" max="8197" width="16.5703125" style="355" customWidth="1"/>
    <col min="8198" max="8445" width="12.5703125" style="355" customWidth="1"/>
    <col min="8446" max="8448" width="11.42578125" style="355"/>
    <col min="8449" max="8449" width="17.5703125" style="355" customWidth="1"/>
    <col min="8450" max="8450" width="70.42578125" style="355" customWidth="1"/>
    <col min="8451" max="8451" width="16.28515625" style="355" customWidth="1"/>
    <col min="8452" max="8452" width="35.28515625" style="355" customWidth="1"/>
    <col min="8453" max="8453" width="16.5703125" style="355" customWidth="1"/>
    <col min="8454" max="8701" width="12.5703125" style="355" customWidth="1"/>
    <col min="8702" max="8704" width="11.42578125" style="355"/>
    <col min="8705" max="8705" width="17.5703125" style="355" customWidth="1"/>
    <col min="8706" max="8706" width="70.42578125" style="355" customWidth="1"/>
    <col min="8707" max="8707" width="16.28515625" style="355" customWidth="1"/>
    <col min="8708" max="8708" width="35.28515625" style="355" customWidth="1"/>
    <col min="8709" max="8709" width="16.5703125" style="355" customWidth="1"/>
    <col min="8710" max="8957" width="12.5703125" style="355" customWidth="1"/>
    <col min="8958" max="8960" width="11.42578125" style="355"/>
    <col min="8961" max="8961" width="17.5703125" style="355" customWidth="1"/>
    <col min="8962" max="8962" width="70.42578125" style="355" customWidth="1"/>
    <col min="8963" max="8963" width="16.28515625" style="355" customWidth="1"/>
    <col min="8964" max="8964" width="35.28515625" style="355" customWidth="1"/>
    <col min="8965" max="8965" width="16.5703125" style="355" customWidth="1"/>
    <col min="8966" max="9213" width="12.5703125" style="355" customWidth="1"/>
    <col min="9214" max="9216" width="11.42578125" style="355"/>
    <col min="9217" max="9217" width="17.5703125" style="355" customWidth="1"/>
    <col min="9218" max="9218" width="70.42578125" style="355" customWidth="1"/>
    <col min="9219" max="9219" width="16.28515625" style="355" customWidth="1"/>
    <col min="9220" max="9220" width="35.28515625" style="355" customWidth="1"/>
    <col min="9221" max="9221" width="16.5703125" style="355" customWidth="1"/>
    <col min="9222" max="9469" width="12.5703125" style="355" customWidth="1"/>
    <col min="9470" max="9472" width="11.42578125" style="355"/>
    <col min="9473" max="9473" width="17.5703125" style="355" customWidth="1"/>
    <col min="9474" max="9474" width="70.42578125" style="355" customWidth="1"/>
    <col min="9475" max="9475" width="16.28515625" style="355" customWidth="1"/>
    <col min="9476" max="9476" width="35.28515625" style="355" customWidth="1"/>
    <col min="9477" max="9477" width="16.5703125" style="355" customWidth="1"/>
    <col min="9478" max="9725" width="12.5703125" style="355" customWidth="1"/>
    <col min="9726" max="9728" width="11.42578125" style="355"/>
    <col min="9729" max="9729" width="17.5703125" style="355" customWidth="1"/>
    <col min="9730" max="9730" width="70.42578125" style="355" customWidth="1"/>
    <col min="9731" max="9731" width="16.28515625" style="355" customWidth="1"/>
    <col min="9732" max="9732" width="35.28515625" style="355" customWidth="1"/>
    <col min="9733" max="9733" width="16.5703125" style="355" customWidth="1"/>
    <col min="9734" max="9981" width="12.5703125" style="355" customWidth="1"/>
    <col min="9982" max="9984" width="11.42578125" style="355"/>
    <col min="9985" max="9985" width="17.5703125" style="355" customWidth="1"/>
    <col min="9986" max="9986" width="70.42578125" style="355" customWidth="1"/>
    <col min="9987" max="9987" width="16.28515625" style="355" customWidth="1"/>
    <col min="9988" max="9988" width="35.28515625" style="355" customWidth="1"/>
    <col min="9989" max="9989" width="16.5703125" style="355" customWidth="1"/>
    <col min="9990" max="10237" width="12.5703125" style="355" customWidth="1"/>
    <col min="10238" max="10240" width="11.42578125" style="355"/>
    <col min="10241" max="10241" width="17.5703125" style="355" customWidth="1"/>
    <col min="10242" max="10242" width="70.42578125" style="355" customWidth="1"/>
    <col min="10243" max="10243" width="16.28515625" style="355" customWidth="1"/>
    <col min="10244" max="10244" width="35.28515625" style="355" customWidth="1"/>
    <col min="10245" max="10245" width="16.5703125" style="355" customWidth="1"/>
    <col min="10246" max="10493" width="12.5703125" style="355" customWidth="1"/>
    <col min="10494" max="10496" width="11.42578125" style="355"/>
    <col min="10497" max="10497" width="17.5703125" style="355" customWidth="1"/>
    <col min="10498" max="10498" width="70.42578125" style="355" customWidth="1"/>
    <col min="10499" max="10499" width="16.28515625" style="355" customWidth="1"/>
    <col min="10500" max="10500" width="35.28515625" style="355" customWidth="1"/>
    <col min="10501" max="10501" width="16.5703125" style="355" customWidth="1"/>
    <col min="10502" max="10749" width="12.5703125" style="355" customWidth="1"/>
    <col min="10750" max="10752" width="11.42578125" style="355"/>
    <col min="10753" max="10753" width="17.5703125" style="355" customWidth="1"/>
    <col min="10754" max="10754" width="70.42578125" style="355" customWidth="1"/>
    <col min="10755" max="10755" width="16.28515625" style="355" customWidth="1"/>
    <col min="10756" max="10756" width="35.28515625" style="355" customWidth="1"/>
    <col min="10757" max="10757" width="16.5703125" style="355" customWidth="1"/>
    <col min="10758" max="11005" width="12.5703125" style="355" customWidth="1"/>
    <col min="11006" max="11008" width="11.42578125" style="355"/>
    <col min="11009" max="11009" width="17.5703125" style="355" customWidth="1"/>
    <col min="11010" max="11010" width="70.42578125" style="355" customWidth="1"/>
    <col min="11011" max="11011" width="16.28515625" style="355" customWidth="1"/>
    <col min="11012" max="11012" width="35.28515625" style="355" customWidth="1"/>
    <col min="11013" max="11013" width="16.5703125" style="355" customWidth="1"/>
    <col min="11014" max="11261" width="12.5703125" style="355" customWidth="1"/>
    <col min="11262" max="11264" width="11.42578125" style="355"/>
    <col min="11265" max="11265" width="17.5703125" style="355" customWidth="1"/>
    <col min="11266" max="11266" width="70.42578125" style="355" customWidth="1"/>
    <col min="11267" max="11267" width="16.28515625" style="355" customWidth="1"/>
    <col min="11268" max="11268" width="35.28515625" style="355" customWidth="1"/>
    <col min="11269" max="11269" width="16.5703125" style="355" customWidth="1"/>
    <col min="11270" max="11517" width="12.5703125" style="355" customWidth="1"/>
    <col min="11518" max="11520" width="11.42578125" style="355"/>
    <col min="11521" max="11521" width="17.5703125" style="355" customWidth="1"/>
    <col min="11522" max="11522" width="70.42578125" style="355" customWidth="1"/>
    <col min="11523" max="11523" width="16.28515625" style="355" customWidth="1"/>
    <col min="11524" max="11524" width="35.28515625" style="355" customWidth="1"/>
    <col min="11525" max="11525" width="16.5703125" style="355" customWidth="1"/>
    <col min="11526" max="11773" width="12.5703125" style="355" customWidth="1"/>
    <col min="11774" max="11776" width="11.42578125" style="355"/>
    <col min="11777" max="11777" width="17.5703125" style="355" customWidth="1"/>
    <col min="11778" max="11778" width="70.42578125" style="355" customWidth="1"/>
    <col min="11779" max="11779" width="16.28515625" style="355" customWidth="1"/>
    <col min="11780" max="11780" width="35.28515625" style="355" customWidth="1"/>
    <col min="11781" max="11781" width="16.5703125" style="355" customWidth="1"/>
    <col min="11782" max="12029" width="12.5703125" style="355" customWidth="1"/>
    <col min="12030" max="12032" width="11.42578125" style="355"/>
    <col min="12033" max="12033" width="17.5703125" style="355" customWidth="1"/>
    <col min="12034" max="12034" width="70.42578125" style="355" customWidth="1"/>
    <col min="12035" max="12035" width="16.28515625" style="355" customWidth="1"/>
    <col min="12036" max="12036" width="35.28515625" style="355" customWidth="1"/>
    <col min="12037" max="12037" width="16.5703125" style="355" customWidth="1"/>
    <col min="12038" max="12285" width="12.5703125" style="355" customWidth="1"/>
    <col min="12286" max="12288" width="11.42578125" style="355"/>
    <col min="12289" max="12289" width="17.5703125" style="355" customWidth="1"/>
    <col min="12290" max="12290" width="70.42578125" style="355" customWidth="1"/>
    <col min="12291" max="12291" width="16.28515625" style="355" customWidth="1"/>
    <col min="12292" max="12292" width="35.28515625" style="355" customWidth="1"/>
    <col min="12293" max="12293" width="16.5703125" style="355" customWidth="1"/>
    <col min="12294" max="12541" width="12.5703125" style="355" customWidth="1"/>
    <col min="12542" max="12544" width="11.42578125" style="355"/>
    <col min="12545" max="12545" width="17.5703125" style="355" customWidth="1"/>
    <col min="12546" max="12546" width="70.42578125" style="355" customWidth="1"/>
    <col min="12547" max="12547" width="16.28515625" style="355" customWidth="1"/>
    <col min="12548" max="12548" width="35.28515625" style="355" customWidth="1"/>
    <col min="12549" max="12549" width="16.5703125" style="355" customWidth="1"/>
    <col min="12550" max="12797" width="12.5703125" style="355" customWidth="1"/>
    <col min="12798" max="12800" width="11.42578125" style="355"/>
    <col min="12801" max="12801" width="17.5703125" style="355" customWidth="1"/>
    <col min="12802" max="12802" width="70.42578125" style="355" customWidth="1"/>
    <col min="12803" max="12803" width="16.28515625" style="355" customWidth="1"/>
    <col min="12804" max="12804" width="35.28515625" style="355" customWidth="1"/>
    <col min="12805" max="12805" width="16.5703125" style="355" customWidth="1"/>
    <col min="12806" max="13053" width="12.5703125" style="355" customWidth="1"/>
    <col min="13054" max="13056" width="11.42578125" style="355"/>
    <col min="13057" max="13057" width="17.5703125" style="355" customWidth="1"/>
    <col min="13058" max="13058" width="70.42578125" style="355" customWidth="1"/>
    <col min="13059" max="13059" width="16.28515625" style="355" customWidth="1"/>
    <col min="13060" max="13060" width="35.28515625" style="355" customWidth="1"/>
    <col min="13061" max="13061" width="16.5703125" style="355" customWidth="1"/>
    <col min="13062" max="13309" width="12.5703125" style="355" customWidth="1"/>
    <col min="13310" max="13312" width="11.42578125" style="355"/>
    <col min="13313" max="13313" width="17.5703125" style="355" customWidth="1"/>
    <col min="13314" max="13314" width="70.42578125" style="355" customWidth="1"/>
    <col min="13315" max="13315" width="16.28515625" style="355" customWidth="1"/>
    <col min="13316" max="13316" width="35.28515625" style="355" customWidth="1"/>
    <col min="13317" max="13317" width="16.5703125" style="355" customWidth="1"/>
    <col min="13318" max="13565" width="12.5703125" style="355" customWidth="1"/>
    <col min="13566" max="13568" width="11.42578125" style="355"/>
    <col min="13569" max="13569" width="17.5703125" style="355" customWidth="1"/>
    <col min="13570" max="13570" width="70.42578125" style="355" customWidth="1"/>
    <col min="13571" max="13571" width="16.28515625" style="355" customWidth="1"/>
    <col min="13572" max="13572" width="35.28515625" style="355" customWidth="1"/>
    <col min="13573" max="13573" width="16.5703125" style="355" customWidth="1"/>
    <col min="13574" max="13821" width="12.5703125" style="355" customWidth="1"/>
    <col min="13822" max="13824" width="11.42578125" style="355"/>
    <col min="13825" max="13825" width="17.5703125" style="355" customWidth="1"/>
    <col min="13826" max="13826" width="70.42578125" style="355" customWidth="1"/>
    <col min="13827" max="13827" width="16.28515625" style="355" customWidth="1"/>
    <col min="13828" max="13828" width="35.28515625" style="355" customWidth="1"/>
    <col min="13829" max="13829" width="16.5703125" style="355" customWidth="1"/>
    <col min="13830" max="14077" width="12.5703125" style="355" customWidth="1"/>
    <col min="14078" max="14080" width="11.42578125" style="355"/>
    <col min="14081" max="14081" width="17.5703125" style="355" customWidth="1"/>
    <col min="14082" max="14082" width="70.42578125" style="355" customWidth="1"/>
    <col min="14083" max="14083" width="16.28515625" style="355" customWidth="1"/>
    <col min="14084" max="14084" width="35.28515625" style="355" customWidth="1"/>
    <col min="14085" max="14085" width="16.5703125" style="355" customWidth="1"/>
    <col min="14086" max="14333" width="12.5703125" style="355" customWidth="1"/>
    <col min="14334" max="14336" width="11.42578125" style="355"/>
    <col min="14337" max="14337" width="17.5703125" style="355" customWidth="1"/>
    <col min="14338" max="14338" width="70.42578125" style="355" customWidth="1"/>
    <col min="14339" max="14339" width="16.28515625" style="355" customWidth="1"/>
    <col min="14340" max="14340" width="35.28515625" style="355" customWidth="1"/>
    <col min="14341" max="14341" width="16.5703125" style="355" customWidth="1"/>
    <col min="14342" max="14589" width="12.5703125" style="355" customWidth="1"/>
    <col min="14590" max="14592" width="11.42578125" style="355"/>
    <col min="14593" max="14593" width="17.5703125" style="355" customWidth="1"/>
    <col min="14594" max="14594" width="70.42578125" style="355" customWidth="1"/>
    <col min="14595" max="14595" width="16.28515625" style="355" customWidth="1"/>
    <col min="14596" max="14596" width="35.28515625" style="355" customWidth="1"/>
    <col min="14597" max="14597" width="16.5703125" style="355" customWidth="1"/>
    <col min="14598" max="14845" width="12.5703125" style="355" customWidth="1"/>
    <col min="14846" max="14848" width="11.42578125" style="355"/>
    <col min="14849" max="14849" width="17.5703125" style="355" customWidth="1"/>
    <col min="14850" max="14850" width="70.42578125" style="355" customWidth="1"/>
    <col min="14851" max="14851" width="16.28515625" style="355" customWidth="1"/>
    <col min="14852" max="14852" width="35.28515625" style="355" customWidth="1"/>
    <col min="14853" max="14853" width="16.5703125" style="355" customWidth="1"/>
    <col min="14854" max="15101" width="12.5703125" style="355" customWidth="1"/>
    <col min="15102" max="15104" width="11.42578125" style="355"/>
    <col min="15105" max="15105" width="17.5703125" style="355" customWidth="1"/>
    <col min="15106" max="15106" width="70.42578125" style="355" customWidth="1"/>
    <col min="15107" max="15107" width="16.28515625" style="355" customWidth="1"/>
    <col min="15108" max="15108" width="35.28515625" style="355" customWidth="1"/>
    <col min="15109" max="15109" width="16.5703125" style="355" customWidth="1"/>
    <col min="15110" max="15357" width="12.5703125" style="355" customWidth="1"/>
    <col min="15358" max="15360" width="11.42578125" style="355"/>
    <col min="15361" max="15361" width="17.5703125" style="355" customWidth="1"/>
    <col min="15362" max="15362" width="70.42578125" style="355" customWidth="1"/>
    <col min="15363" max="15363" width="16.28515625" style="355" customWidth="1"/>
    <col min="15364" max="15364" width="35.28515625" style="355" customWidth="1"/>
    <col min="15365" max="15365" width="16.5703125" style="355" customWidth="1"/>
    <col min="15366" max="15613" width="12.5703125" style="355" customWidth="1"/>
    <col min="15614" max="15616" width="11.42578125" style="355"/>
    <col min="15617" max="15617" width="17.5703125" style="355" customWidth="1"/>
    <col min="15618" max="15618" width="70.42578125" style="355" customWidth="1"/>
    <col min="15619" max="15619" width="16.28515625" style="355" customWidth="1"/>
    <col min="15620" max="15620" width="35.28515625" style="355" customWidth="1"/>
    <col min="15621" max="15621" width="16.5703125" style="355" customWidth="1"/>
    <col min="15622" max="15869" width="12.5703125" style="355" customWidth="1"/>
    <col min="15870" max="15872" width="11.42578125" style="355"/>
    <col min="15873" max="15873" width="17.5703125" style="355" customWidth="1"/>
    <col min="15874" max="15874" width="70.42578125" style="355" customWidth="1"/>
    <col min="15875" max="15875" width="16.28515625" style="355" customWidth="1"/>
    <col min="15876" max="15876" width="35.28515625" style="355" customWidth="1"/>
    <col min="15877" max="15877" width="16.5703125" style="355" customWidth="1"/>
    <col min="15878" max="16125" width="12.5703125" style="355" customWidth="1"/>
    <col min="16126" max="16128" width="11.42578125" style="355"/>
    <col min="16129" max="16129" width="17.5703125" style="355" customWidth="1"/>
    <col min="16130" max="16130" width="70.42578125" style="355" customWidth="1"/>
    <col min="16131" max="16131" width="16.28515625" style="355" customWidth="1"/>
    <col min="16132" max="16132" width="35.28515625" style="355" customWidth="1"/>
    <col min="16133" max="16133" width="16.5703125" style="355" customWidth="1"/>
    <col min="16134" max="16381" width="12.5703125" style="355" customWidth="1"/>
    <col min="16382" max="16384" width="11.42578125" style="355"/>
  </cols>
  <sheetData>
    <row r="1" spans="1:10" ht="15.75" customHeight="1">
      <c r="A1" s="352" t="s">
        <v>4</v>
      </c>
      <c r="B1" s="1693" t="s">
        <v>489</v>
      </c>
      <c r="C1" s="1693"/>
      <c r="D1" s="1693"/>
      <c r="E1" s="353"/>
      <c r="F1" s="354"/>
      <c r="G1" s="354"/>
      <c r="H1" s="354"/>
      <c r="I1" s="354"/>
      <c r="J1" s="354"/>
    </row>
    <row r="2" spans="1:10" ht="15.75" customHeight="1">
      <c r="A2" s="352"/>
      <c r="B2" s="353"/>
      <c r="C2" s="353"/>
      <c r="D2" s="353"/>
      <c r="E2" s="353"/>
      <c r="F2" s="354"/>
      <c r="G2" s="354"/>
      <c r="H2" s="354"/>
      <c r="I2" s="354"/>
      <c r="J2" s="354"/>
    </row>
    <row r="3" spans="1:10" ht="15.75" customHeight="1">
      <c r="A3" s="353" t="s">
        <v>4</v>
      </c>
      <c r="B3" s="356" t="s">
        <v>4</v>
      </c>
      <c r="C3" s="353"/>
      <c r="D3" s="353"/>
      <c r="E3" s="357" t="s">
        <v>490</v>
      </c>
      <c r="F3" s="353"/>
    </row>
    <row r="4" spans="1:10" ht="15.75" customHeight="1">
      <c r="E4" s="358" t="s">
        <v>124</v>
      </c>
    </row>
    <row r="5" spans="1:10" ht="15.75" customHeight="1">
      <c r="A5" s="359" t="s">
        <v>491</v>
      </c>
      <c r="B5" s="360" t="s">
        <v>492</v>
      </c>
      <c r="E5" s="1289">
        <v>5</v>
      </c>
      <c r="F5" s="361"/>
    </row>
    <row r="6" spans="1:10" ht="15.75" customHeight="1">
      <c r="A6" s="359" t="s">
        <v>4</v>
      </c>
      <c r="B6" s="360" t="s">
        <v>4</v>
      </c>
      <c r="E6" s="1290" t="s">
        <v>4</v>
      </c>
      <c r="F6" s="362"/>
    </row>
    <row r="7" spans="1:10" ht="15.75" customHeight="1">
      <c r="A7" s="359" t="s">
        <v>493</v>
      </c>
      <c r="B7" s="360" t="s">
        <v>544</v>
      </c>
      <c r="E7" s="1289">
        <v>12</v>
      </c>
      <c r="F7" s="361"/>
    </row>
    <row r="8" spans="1:10" ht="15.75" customHeight="1">
      <c r="A8" s="363"/>
      <c r="B8" s="360" t="s">
        <v>4</v>
      </c>
      <c r="E8" s="1291" t="s">
        <v>4</v>
      </c>
      <c r="F8" s="89"/>
    </row>
    <row r="9" spans="1:10" ht="15.75" customHeight="1">
      <c r="A9" s="359" t="s">
        <v>494</v>
      </c>
      <c r="B9" s="360" t="s">
        <v>495</v>
      </c>
      <c r="E9" s="1289">
        <v>14</v>
      </c>
      <c r="F9" s="361"/>
    </row>
    <row r="10" spans="1:10" ht="15.75" customHeight="1">
      <c r="A10" s="363"/>
      <c r="E10" s="1291"/>
      <c r="F10" s="89"/>
    </row>
    <row r="11" spans="1:10" ht="15.75" customHeight="1">
      <c r="A11" s="359" t="s">
        <v>496</v>
      </c>
      <c r="B11" s="360" t="s">
        <v>497</v>
      </c>
      <c r="E11" s="1289">
        <v>19</v>
      </c>
      <c r="F11" s="361"/>
    </row>
    <row r="12" spans="1:10" ht="15.75" customHeight="1">
      <c r="A12" s="363"/>
      <c r="E12" s="1291"/>
      <c r="F12" s="89"/>
    </row>
    <row r="13" spans="1:10" ht="15.75" customHeight="1">
      <c r="A13" s="359" t="s">
        <v>498</v>
      </c>
      <c r="B13" s="360" t="s">
        <v>499</v>
      </c>
      <c r="E13" s="1289">
        <v>22</v>
      </c>
      <c r="F13" s="361"/>
    </row>
    <row r="14" spans="1:10" ht="15.75" customHeight="1">
      <c r="A14" s="363"/>
      <c r="E14" s="1291"/>
      <c r="F14" s="89"/>
    </row>
    <row r="15" spans="1:10" ht="15.75" customHeight="1">
      <c r="A15" s="359" t="s">
        <v>500</v>
      </c>
      <c r="B15" s="360" t="s">
        <v>501</v>
      </c>
      <c r="E15" s="1291">
        <v>24</v>
      </c>
      <c r="F15" s="89"/>
    </row>
    <row r="16" spans="1:10" ht="15.75" customHeight="1">
      <c r="A16" s="363"/>
      <c r="E16" s="1291"/>
      <c r="F16" s="89"/>
    </row>
    <row r="17" spans="1:6" ht="15.75" customHeight="1">
      <c r="A17" s="359" t="s">
        <v>502</v>
      </c>
      <c r="B17" s="360" t="s">
        <v>503</v>
      </c>
      <c r="E17" s="1289">
        <v>28</v>
      </c>
      <c r="F17" s="361"/>
    </row>
    <row r="18" spans="1:6" ht="15.75" customHeight="1">
      <c r="A18" s="363"/>
      <c r="E18" s="1291"/>
      <c r="F18" s="89"/>
    </row>
    <row r="19" spans="1:6" ht="15.75" customHeight="1">
      <c r="A19" s="359" t="s">
        <v>504</v>
      </c>
      <c r="B19" s="360" t="s">
        <v>505</v>
      </c>
      <c r="E19" s="1289">
        <v>34</v>
      </c>
      <c r="F19" s="361"/>
    </row>
    <row r="20" spans="1:6" ht="15.75" customHeight="1">
      <c r="A20" s="359"/>
      <c r="B20" s="360"/>
      <c r="E20" s="1289"/>
      <c r="F20" s="361"/>
    </row>
    <row r="21" spans="1:6" ht="15.75" customHeight="1">
      <c r="A21" s="359" t="s">
        <v>506</v>
      </c>
      <c r="B21" s="360" t="s">
        <v>507</v>
      </c>
      <c r="E21" s="1289">
        <v>48</v>
      </c>
      <c r="F21" s="361"/>
    </row>
    <row r="22" spans="1:6" ht="15.75" customHeight="1">
      <c r="A22" s="359"/>
      <c r="B22" s="360"/>
      <c r="E22" s="1289"/>
      <c r="F22" s="361"/>
    </row>
    <row r="23" spans="1:6" ht="15.75" customHeight="1">
      <c r="A23" s="359" t="s">
        <v>508</v>
      </c>
      <c r="B23" s="360" t="s">
        <v>509</v>
      </c>
      <c r="E23" s="1289">
        <v>53</v>
      </c>
      <c r="F23" s="361"/>
    </row>
    <row r="24" spans="1:6" ht="15.75" customHeight="1">
      <c r="B24" s="360"/>
      <c r="E24" s="1291"/>
      <c r="F24" s="89"/>
    </row>
    <row r="25" spans="1:6" ht="15.75">
      <c r="A25" s="364" t="s">
        <v>510</v>
      </c>
      <c r="B25" s="365" t="s">
        <v>511</v>
      </c>
      <c r="C25" s="366"/>
      <c r="D25" s="366"/>
      <c r="E25" s="1289">
        <v>56</v>
      </c>
      <c r="F25" s="367"/>
    </row>
    <row r="26" spans="1:6" ht="15.75">
      <c r="A26" s="368"/>
      <c r="B26" s="365"/>
      <c r="C26" s="366"/>
      <c r="D26" s="366"/>
      <c r="E26" s="1289"/>
      <c r="F26" s="367"/>
    </row>
    <row r="27" spans="1:6" ht="15.75">
      <c r="A27" s="364" t="s">
        <v>512</v>
      </c>
      <c r="B27" s="369" t="s">
        <v>513</v>
      </c>
      <c r="C27" s="366"/>
      <c r="D27" s="366"/>
      <c r="E27" s="1289">
        <v>58</v>
      </c>
      <c r="F27" s="367"/>
    </row>
    <row r="28" spans="1:6" ht="15.75">
      <c r="A28" s="368"/>
      <c r="B28" s="365"/>
      <c r="E28" s="1289"/>
      <c r="F28" s="367"/>
    </row>
    <row r="29" spans="1:6" ht="15.75">
      <c r="A29" s="364" t="s">
        <v>514</v>
      </c>
      <c r="B29" s="369" t="s">
        <v>515</v>
      </c>
      <c r="E29" s="1289">
        <v>61</v>
      </c>
      <c r="F29" s="367"/>
    </row>
    <row r="30" spans="1:6" ht="15.75">
      <c r="A30" s="368"/>
      <c r="B30" s="365"/>
      <c r="E30" s="1289"/>
      <c r="F30" s="367"/>
    </row>
    <row r="31" spans="1:6" ht="15.75">
      <c r="A31" s="368" t="s">
        <v>516</v>
      </c>
      <c r="B31" s="369" t="s">
        <v>517</v>
      </c>
      <c r="E31" s="1289">
        <v>62</v>
      </c>
      <c r="F31" s="367"/>
    </row>
    <row r="32" spans="1:6" ht="15.75">
      <c r="A32" s="368"/>
      <c r="B32" s="365"/>
      <c r="E32" s="1289" t="s">
        <v>4</v>
      </c>
      <c r="F32" s="367"/>
    </row>
    <row r="33" spans="1:6" ht="15.75">
      <c r="A33" s="368" t="s">
        <v>518</v>
      </c>
      <c r="B33" s="369" t="s">
        <v>519</v>
      </c>
      <c r="C33" s="366"/>
      <c r="D33" s="366"/>
      <c r="E33" s="1289">
        <v>63</v>
      </c>
      <c r="F33" s="367"/>
    </row>
    <row r="34" spans="1:6" ht="15.75">
      <c r="A34" s="364"/>
      <c r="B34" s="365"/>
      <c r="C34" s="366"/>
      <c r="D34" s="366"/>
      <c r="E34" s="1289"/>
      <c r="F34" s="367"/>
    </row>
    <row r="35" spans="1:6" ht="15.75">
      <c r="A35" s="368" t="s">
        <v>520</v>
      </c>
      <c r="B35" s="370" t="s">
        <v>521</v>
      </c>
      <c r="C35" s="366"/>
      <c r="D35" s="366"/>
      <c r="E35" s="1289">
        <v>65</v>
      </c>
      <c r="F35" s="367"/>
    </row>
    <row r="36" spans="1:6">
      <c r="E36" s="1289"/>
      <c r="F36" s="361"/>
    </row>
    <row r="37" spans="1:6" ht="15.75">
      <c r="A37" s="368" t="s">
        <v>522</v>
      </c>
      <c r="B37" s="360" t="s">
        <v>523</v>
      </c>
      <c r="C37" s="370"/>
      <c r="E37" s="1292">
        <v>66</v>
      </c>
      <c r="F37" s="371"/>
    </row>
    <row r="38" spans="1:6" ht="15.75">
      <c r="A38" s="372"/>
      <c r="E38" s="1289" t="s">
        <v>4</v>
      </c>
      <c r="F38" s="361"/>
    </row>
    <row r="39" spans="1:6" ht="15.75">
      <c r="A39" s="368" t="s">
        <v>524</v>
      </c>
      <c r="B39" s="360" t="s">
        <v>525</v>
      </c>
      <c r="E39" s="1292">
        <v>67</v>
      </c>
      <c r="F39" s="371"/>
    </row>
    <row r="40" spans="1:6" ht="15.75">
      <c r="A40" s="372"/>
      <c r="E40" s="1289" t="s">
        <v>4</v>
      </c>
      <c r="F40" s="361"/>
    </row>
    <row r="41" spans="1:6" ht="15.75">
      <c r="A41" s="368" t="s">
        <v>526</v>
      </c>
      <c r="B41" s="360" t="s">
        <v>527</v>
      </c>
      <c r="E41" s="1292">
        <v>69</v>
      </c>
      <c r="F41" s="371"/>
    </row>
    <row r="42" spans="1:6">
      <c r="E42" s="1292" t="s">
        <v>4</v>
      </c>
    </row>
    <row r="43" spans="1:6" ht="15.75">
      <c r="A43" s="368" t="s">
        <v>528</v>
      </c>
      <c r="B43" s="360" t="s">
        <v>529</v>
      </c>
      <c r="C43"/>
      <c r="E43" s="1292">
        <v>81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9:N38"/>
  <sheetViews>
    <sheetView showGridLines="0" zoomScale="75" zoomScaleNormal="75" workbookViewId="0">
      <selection activeCell="AA45" sqref="AA45"/>
    </sheetView>
  </sheetViews>
  <sheetFormatPr defaultRowHeight="12.75"/>
  <sheetData>
    <row r="9" spans="1:3" ht="15">
      <c r="A9" s="349" t="s">
        <v>536</v>
      </c>
      <c r="B9" s="349"/>
      <c r="C9" s="349"/>
    </row>
    <row r="10" spans="1:3" ht="15">
      <c r="A10" s="349"/>
      <c r="B10" s="349"/>
      <c r="C10" s="349"/>
    </row>
    <row r="20" spans="2:13" ht="20.45" customHeight="1">
      <c r="B20" s="1690" t="s">
        <v>537</v>
      </c>
      <c r="C20" s="1690"/>
      <c r="D20" s="1690"/>
      <c r="E20" s="1690"/>
      <c r="F20" s="1690"/>
      <c r="G20" s="1690"/>
      <c r="H20" s="1690"/>
      <c r="I20" s="1690"/>
      <c r="J20" s="1690"/>
      <c r="K20" s="1690"/>
      <c r="L20" s="1690"/>
      <c r="M20" s="1690"/>
    </row>
    <row r="21" spans="2:13">
      <c r="B21" s="350"/>
      <c r="C21" s="350"/>
      <c r="D21" s="350"/>
      <c r="E21" s="350"/>
      <c r="F21" s="350"/>
      <c r="G21" s="350"/>
      <c r="H21" s="350"/>
      <c r="I21" s="350"/>
      <c r="J21" s="350"/>
      <c r="K21" s="350"/>
      <c r="L21" s="350"/>
      <c r="M21" s="350"/>
    </row>
    <row r="22" spans="2:13" ht="20.45" customHeight="1">
      <c r="B22" s="1690"/>
      <c r="C22" s="1690"/>
      <c r="D22" s="1690"/>
      <c r="E22" s="1690"/>
      <c r="F22" s="1690"/>
      <c r="G22" s="1690"/>
      <c r="H22" s="1690"/>
      <c r="I22" s="1690"/>
      <c r="J22" s="1690"/>
      <c r="K22" s="1690"/>
      <c r="L22" s="1690"/>
      <c r="M22" s="1690"/>
    </row>
    <row r="38" spans="1:14" s="351" customFormat="1" ht="18">
      <c r="A38" s="1692"/>
      <c r="B38" s="1692"/>
      <c r="C38" s="1692"/>
      <c r="D38" s="1692"/>
      <c r="E38" s="1692"/>
      <c r="F38" s="1692"/>
      <c r="G38" s="1692"/>
      <c r="H38" s="1692"/>
      <c r="I38" s="1692"/>
      <c r="J38" s="1692"/>
      <c r="K38" s="1692"/>
      <c r="L38" s="1692"/>
      <c r="M38" s="1692"/>
      <c r="N38" s="1692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zoomScale="70" zoomScaleNormal="70" zoomScaleSheetLayoutView="75" workbookViewId="0">
      <selection activeCell="D12" sqref="D12"/>
    </sheetView>
  </sheetViews>
  <sheetFormatPr defaultColWidth="9.28515625" defaultRowHeight="14.25"/>
  <cols>
    <col min="1" max="1" width="41.5703125" style="878" customWidth="1"/>
    <col min="2" max="2" width="14.140625" style="878" bestFit="1" customWidth="1"/>
    <col min="3" max="5" width="15.85546875" style="878" customWidth="1"/>
    <col min="6" max="8" width="12.28515625" style="878" customWidth="1"/>
    <col min="9" max="10" width="9.28515625" style="878"/>
    <col min="11" max="11" width="15" style="878" customWidth="1"/>
    <col min="12" max="12" width="14.28515625" style="878" customWidth="1"/>
    <col min="13" max="13" width="13.5703125" style="878" customWidth="1"/>
    <col min="14" max="16" width="9.28515625" style="918"/>
    <col min="17" max="256" width="9.28515625" style="878"/>
    <col min="257" max="257" width="41.5703125" style="878" customWidth="1"/>
    <col min="258" max="258" width="14.140625" style="878" bestFit="1" customWidth="1"/>
    <col min="259" max="261" width="15.85546875" style="878" customWidth="1"/>
    <col min="262" max="264" width="12.28515625" style="878" customWidth="1"/>
    <col min="265" max="266" width="9.28515625" style="878"/>
    <col min="267" max="267" width="15" style="878" customWidth="1"/>
    <col min="268" max="268" width="14.28515625" style="878" customWidth="1"/>
    <col min="269" max="269" width="13.5703125" style="878" customWidth="1"/>
    <col min="270" max="512" width="9.28515625" style="878"/>
    <col min="513" max="513" width="41.5703125" style="878" customWidth="1"/>
    <col min="514" max="514" width="14.140625" style="878" bestFit="1" customWidth="1"/>
    <col min="515" max="517" width="15.85546875" style="878" customWidth="1"/>
    <col min="518" max="520" width="12.28515625" style="878" customWidth="1"/>
    <col min="521" max="522" width="9.28515625" style="878"/>
    <col min="523" max="523" width="15" style="878" customWidth="1"/>
    <col min="524" max="524" width="14.28515625" style="878" customWidth="1"/>
    <col min="525" max="525" width="13.5703125" style="878" customWidth="1"/>
    <col min="526" max="768" width="9.28515625" style="878"/>
    <col min="769" max="769" width="41.5703125" style="878" customWidth="1"/>
    <col min="770" max="770" width="14.140625" style="878" bestFit="1" customWidth="1"/>
    <col min="771" max="773" width="15.85546875" style="878" customWidth="1"/>
    <col min="774" max="776" width="12.28515625" style="878" customWidth="1"/>
    <col min="777" max="778" width="9.28515625" style="878"/>
    <col min="779" max="779" width="15" style="878" customWidth="1"/>
    <col min="780" max="780" width="14.28515625" style="878" customWidth="1"/>
    <col min="781" max="781" width="13.5703125" style="878" customWidth="1"/>
    <col min="782" max="1024" width="9.28515625" style="878"/>
    <col min="1025" max="1025" width="41.5703125" style="878" customWidth="1"/>
    <col min="1026" max="1026" width="14.140625" style="878" bestFit="1" customWidth="1"/>
    <col min="1027" max="1029" width="15.85546875" style="878" customWidth="1"/>
    <col min="1030" max="1032" width="12.28515625" style="878" customWidth="1"/>
    <col min="1033" max="1034" width="9.28515625" style="878"/>
    <col min="1035" max="1035" width="15" style="878" customWidth="1"/>
    <col min="1036" max="1036" width="14.28515625" style="878" customWidth="1"/>
    <col min="1037" max="1037" width="13.5703125" style="878" customWidth="1"/>
    <col min="1038" max="1280" width="9.28515625" style="878"/>
    <col min="1281" max="1281" width="41.5703125" style="878" customWidth="1"/>
    <col min="1282" max="1282" width="14.140625" style="878" bestFit="1" customWidth="1"/>
    <col min="1283" max="1285" width="15.85546875" style="878" customWidth="1"/>
    <col min="1286" max="1288" width="12.28515625" style="878" customWidth="1"/>
    <col min="1289" max="1290" width="9.28515625" style="878"/>
    <col min="1291" max="1291" width="15" style="878" customWidth="1"/>
    <col min="1292" max="1292" width="14.28515625" style="878" customWidth="1"/>
    <col min="1293" max="1293" width="13.5703125" style="878" customWidth="1"/>
    <col min="1294" max="1536" width="9.28515625" style="878"/>
    <col min="1537" max="1537" width="41.5703125" style="878" customWidth="1"/>
    <col min="1538" max="1538" width="14.140625" style="878" bestFit="1" customWidth="1"/>
    <col min="1539" max="1541" width="15.85546875" style="878" customWidth="1"/>
    <col min="1542" max="1544" width="12.28515625" style="878" customWidth="1"/>
    <col min="1545" max="1546" width="9.28515625" style="878"/>
    <col min="1547" max="1547" width="15" style="878" customWidth="1"/>
    <col min="1548" max="1548" width="14.28515625" style="878" customWidth="1"/>
    <col min="1549" max="1549" width="13.5703125" style="878" customWidth="1"/>
    <col min="1550" max="1792" width="9.28515625" style="878"/>
    <col min="1793" max="1793" width="41.5703125" style="878" customWidth="1"/>
    <col min="1794" max="1794" width="14.140625" style="878" bestFit="1" customWidth="1"/>
    <col min="1795" max="1797" width="15.85546875" style="878" customWidth="1"/>
    <col min="1798" max="1800" width="12.28515625" style="878" customWidth="1"/>
    <col min="1801" max="1802" width="9.28515625" style="878"/>
    <col min="1803" max="1803" width="15" style="878" customWidth="1"/>
    <col min="1804" max="1804" width="14.28515625" style="878" customWidth="1"/>
    <col min="1805" max="1805" width="13.5703125" style="878" customWidth="1"/>
    <col min="1806" max="2048" width="9.28515625" style="878"/>
    <col min="2049" max="2049" width="41.5703125" style="878" customWidth="1"/>
    <col min="2050" max="2050" width="14.140625" style="878" bestFit="1" customWidth="1"/>
    <col min="2051" max="2053" width="15.85546875" style="878" customWidth="1"/>
    <col min="2054" max="2056" width="12.28515625" style="878" customWidth="1"/>
    <col min="2057" max="2058" width="9.28515625" style="878"/>
    <col min="2059" max="2059" width="15" style="878" customWidth="1"/>
    <col min="2060" max="2060" width="14.28515625" style="878" customWidth="1"/>
    <col min="2061" max="2061" width="13.5703125" style="878" customWidth="1"/>
    <col min="2062" max="2304" width="9.28515625" style="878"/>
    <col min="2305" max="2305" width="41.5703125" style="878" customWidth="1"/>
    <col min="2306" max="2306" width="14.140625" style="878" bestFit="1" customWidth="1"/>
    <col min="2307" max="2309" width="15.85546875" style="878" customWidth="1"/>
    <col min="2310" max="2312" width="12.28515625" style="878" customWidth="1"/>
    <col min="2313" max="2314" width="9.28515625" style="878"/>
    <col min="2315" max="2315" width="15" style="878" customWidth="1"/>
    <col min="2316" max="2316" width="14.28515625" style="878" customWidth="1"/>
    <col min="2317" max="2317" width="13.5703125" style="878" customWidth="1"/>
    <col min="2318" max="2560" width="9.28515625" style="878"/>
    <col min="2561" max="2561" width="41.5703125" style="878" customWidth="1"/>
    <col min="2562" max="2562" width="14.140625" style="878" bestFit="1" customWidth="1"/>
    <col min="2563" max="2565" width="15.85546875" style="878" customWidth="1"/>
    <col min="2566" max="2568" width="12.28515625" style="878" customWidth="1"/>
    <col min="2569" max="2570" width="9.28515625" style="878"/>
    <col min="2571" max="2571" width="15" style="878" customWidth="1"/>
    <col min="2572" max="2572" width="14.28515625" style="878" customWidth="1"/>
    <col min="2573" max="2573" width="13.5703125" style="878" customWidth="1"/>
    <col min="2574" max="2816" width="9.28515625" style="878"/>
    <col min="2817" max="2817" width="41.5703125" style="878" customWidth="1"/>
    <col min="2818" max="2818" width="14.140625" style="878" bestFit="1" customWidth="1"/>
    <col min="2819" max="2821" width="15.85546875" style="878" customWidth="1"/>
    <col min="2822" max="2824" width="12.28515625" style="878" customWidth="1"/>
    <col min="2825" max="2826" width="9.28515625" style="878"/>
    <col min="2827" max="2827" width="15" style="878" customWidth="1"/>
    <col min="2828" max="2828" width="14.28515625" style="878" customWidth="1"/>
    <col min="2829" max="2829" width="13.5703125" style="878" customWidth="1"/>
    <col min="2830" max="3072" width="9.28515625" style="878"/>
    <col min="3073" max="3073" width="41.5703125" style="878" customWidth="1"/>
    <col min="3074" max="3074" width="14.140625" style="878" bestFit="1" customWidth="1"/>
    <col min="3075" max="3077" width="15.85546875" style="878" customWidth="1"/>
    <col min="3078" max="3080" width="12.28515625" style="878" customWidth="1"/>
    <col min="3081" max="3082" width="9.28515625" style="878"/>
    <col min="3083" max="3083" width="15" style="878" customWidth="1"/>
    <col min="3084" max="3084" width="14.28515625" style="878" customWidth="1"/>
    <col min="3085" max="3085" width="13.5703125" style="878" customWidth="1"/>
    <col min="3086" max="3328" width="9.28515625" style="878"/>
    <col min="3329" max="3329" width="41.5703125" style="878" customWidth="1"/>
    <col min="3330" max="3330" width="14.140625" style="878" bestFit="1" customWidth="1"/>
    <col min="3331" max="3333" width="15.85546875" style="878" customWidth="1"/>
    <col min="3334" max="3336" width="12.28515625" style="878" customWidth="1"/>
    <col min="3337" max="3338" width="9.28515625" style="878"/>
    <col min="3339" max="3339" width="15" style="878" customWidth="1"/>
    <col min="3340" max="3340" width="14.28515625" style="878" customWidth="1"/>
    <col min="3341" max="3341" width="13.5703125" style="878" customWidth="1"/>
    <col min="3342" max="3584" width="9.28515625" style="878"/>
    <col min="3585" max="3585" width="41.5703125" style="878" customWidth="1"/>
    <col min="3586" max="3586" width="14.140625" style="878" bestFit="1" customWidth="1"/>
    <col min="3587" max="3589" width="15.85546875" style="878" customWidth="1"/>
    <col min="3590" max="3592" width="12.28515625" style="878" customWidth="1"/>
    <col min="3593" max="3594" width="9.28515625" style="878"/>
    <col min="3595" max="3595" width="15" style="878" customWidth="1"/>
    <col min="3596" max="3596" width="14.28515625" style="878" customWidth="1"/>
    <col min="3597" max="3597" width="13.5703125" style="878" customWidth="1"/>
    <col min="3598" max="3840" width="9.28515625" style="878"/>
    <col min="3841" max="3841" width="41.5703125" style="878" customWidth="1"/>
    <col min="3842" max="3842" width="14.140625" style="878" bestFit="1" customWidth="1"/>
    <col min="3843" max="3845" width="15.85546875" style="878" customWidth="1"/>
    <col min="3846" max="3848" width="12.28515625" style="878" customWidth="1"/>
    <col min="3849" max="3850" width="9.28515625" style="878"/>
    <col min="3851" max="3851" width="15" style="878" customWidth="1"/>
    <col min="3852" max="3852" width="14.28515625" style="878" customWidth="1"/>
    <col min="3853" max="3853" width="13.5703125" style="878" customWidth="1"/>
    <col min="3854" max="4096" width="9.28515625" style="878"/>
    <col min="4097" max="4097" width="41.5703125" style="878" customWidth="1"/>
    <col min="4098" max="4098" width="14.140625" style="878" bestFit="1" customWidth="1"/>
    <col min="4099" max="4101" width="15.85546875" style="878" customWidth="1"/>
    <col min="4102" max="4104" width="12.28515625" style="878" customWidth="1"/>
    <col min="4105" max="4106" width="9.28515625" style="878"/>
    <col min="4107" max="4107" width="15" style="878" customWidth="1"/>
    <col min="4108" max="4108" width="14.28515625" style="878" customWidth="1"/>
    <col min="4109" max="4109" width="13.5703125" style="878" customWidth="1"/>
    <col min="4110" max="4352" width="9.28515625" style="878"/>
    <col min="4353" max="4353" width="41.5703125" style="878" customWidth="1"/>
    <col min="4354" max="4354" width="14.140625" style="878" bestFit="1" customWidth="1"/>
    <col min="4355" max="4357" width="15.85546875" style="878" customWidth="1"/>
    <col min="4358" max="4360" width="12.28515625" style="878" customWidth="1"/>
    <col min="4361" max="4362" width="9.28515625" style="878"/>
    <col min="4363" max="4363" width="15" style="878" customWidth="1"/>
    <col min="4364" max="4364" width="14.28515625" style="878" customWidth="1"/>
    <col min="4365" max="4365" width="13.5703125" style="878" customWidth="1"/>
    <col min="4366" max="4608" width="9.28515625" style="878"/>
    <col min="4609" max="4609" width="41.5703125" style="878" customWidth="1"/>
    <col min="4610" max="4610" width="14.140625" style="878" bestFit="1" customWidth="1"/>
    <col min="4611" max="4613" width="15.85546875" style="878" customWidth="1"/>
    <col min="4614" max="4616" width="12.28515625" style="878" customWidth="1"/>
    <col min="4617" max="4618" width="9.28515625" style="878"/>
    <col min="4619" max="4619" width="15" style="878" customWidth="1"/>
    <col min="4620" max="4620" width="14.28515625" style="878" customWidth="1"/>
    <col min="4621" max="4621" width="13.5703125" style="878" customWidth="1"/>
    <col min="4622" max="4864" width="9.28515625" style="878"/>
    <col min="4865" max="4865" width="41.5703125" style="878" customWidth="1"/>
    <col min="4866" max="4866" width="14.140625" style="878" bestFit="1" customWidth="1"/>
    <col min="4867" max="4869" width="15.85546875" style="878" customWidth="1"/>
    <col min="4870" max="4872" width="12.28515625" style="878" customWidth="1"/>
    <col min="4873" max="4874" width="9.28515625" style="878"/>
    <col min="4875" max="4875" width="15" style="878" customWidth="1"/>
    <col min="4876" max="4876" width="14.28515625" style="878" customWidth="1"/>
    <col min="4877" max="4877" width="13.5703125" style="878" customWidth="1"/>
    <col min="4878" max="5120" width="9.28515625" style="878"/>
    <col min="5121" max="5121" width="41.5703125" style="878" customWidth="1"/>
    <col min="5122" max="5122" width="14.140625" style="878" bestFit="1" customWidth="1"/>
    <col min="5123" max="5125" width="15.85546875" style="878" customWidth="1"/>
    <col min="5126" max="5128" width="12.28515625" style="878" customWidth="1"/>
    <col min="5129" max="5130" width="9.28515625" style="878"/>
    <col min="5131" max="5131" width="15" style="878" customWidth="1"/>
    <col min="5132" max="5132" width="14.28515625" style="878" customWidth="1"/>
    <col min="5133" max="5133" width="13.5703125" style="878" customWidth="1"/>
    <col min="5134" max="5376" width="9.28515625" style="878"/>
    <col min="5377" max="5377" width="41.5703125" style="878" customWidth="1"/>
    <col min="5378" max="5378" width="14.140625" style="878" bestFit="1" customWidth="1"/>
    <col min="5379" max="5381" width="15.85546875" style="878" customWidth="1"/>
    <col min="5382" max="5384" width="12.28515625" style="878" customWidth="1"/>
    <col min="5385" max="5386" width="9.28515625" style="878"/>
    <col min="5387" max="5387" width="15" style="878" customWidth="1"/>
    <col min="5388" max="5388" width="14.28515625" style="878" customWidth="1"/>
    <col min="5389" max="5389" width="13.5703125" style="878" customWidth="1"/>
    <col min="5390" max="5632" width="9.28515625" style="878"/>
    <col min="5633" max="5633" width="41.5703125" style="878" customWidth="1"/>
    <col min="5634" max="5634" width="14.140625" style="878" bestFit="1" customWidth="1"/>
    <col min="5635" max="5637" width="15.85546875" style="878" customWidth="1"/>
    <col min="5638" max="5640" width="12.28515625" style="878" customWidth="1"/>
    <col min="5641" max="5642" width="9.28515625" style="878"/>
    <col min="5643" max="5643" width="15" style="878" customWidth="1"/>
    <col min="5644" max="5644" width="14.28515625" style="878" customWidth="1"/>
    <col min="5645" max="5645" width="13.5703125" style="878" customWidth="1"/>
    <col min="5646" max="5888" width="9.28515625" style="878"/>
    <col min="5889" max="5889" width="41.5703125" style="878" customWidth="1"/>
    <col min="5890" max="5890" width="14.140625" style="878" bestFit="1" customWidth="1"/>
    <col min="5891" max="5893" width="15.85546875" style="878" customWidth="1"/>
    <col min="5894" max="5896" width="12.28515625" style="878" customWidth="1"/>
    <col min="5897" max="5898" width="9.28515625" style="878"/>
    <col min="5899" max="5899" width="15" style="878" customWidth="1"/>
    <col min="5900" max="5900" width="14.28515625" style="878" customWidth="1"/>
    <col min="5901" max="5901" width="13.5703125" style="878" customWidth="1"/>
    <col min="5902" max="6144" width="9.28515625" style="878"/>
    <col min="6145" max="6145" width="41.5703125" style="878" customWidth="1"/>
    <col min="6146" max="6146" width="14.140625" style="878" bestFit="1" customWidth="1"/>
    <col min="6147" max="6149" width="15.85546875" style="878" customWidth="1"/>
    <col min="6150" max="6152" width="12.28515625" style="878" customWidth="1"/>
    <col min="6153" max="6154" width="9.28515625" style="878"/>
    <col min="6155" max="6155" width="15" style="878" customWidth="1"/>
    <col min="6156" max="6156" width="14.28515625" style="878" customWidth="1"/>
    <col min="6157" max="6157" width="13.5703125" style="878" customWidth="1"/>
    <col min="6158" max="6400" width="9.28515625" style="878"/>
    <col min="6401" max="6401" width="41.5703125" style="878" customWidth="1"/>
    <col min="6402" max="6402" width="14.140625" style="878" bestFit="1" customWidth="1"/>
    <col min="6403" max="6405" width="15.85546875" style="878" customWidth="1"/>
    <col min="6406" max="6408" width="12.28515625" style="878" customWidth="1"/>
    <col min="6409" max="6410" width="9.28515625" style="878"/>
    <col min="6411" max="6411" width="15" style="878" customWidth="1"/>
    <col min="6412" max="6412" width="14.28515625" style="878" customWidth="1"/>
    <col min="6413" max="6413" width="13.5703125" style="878" customWidth="1"/>
    <col min="6414" max="6656" width="9.28515625" style="878"/>
    <col min="6657" max="6657" width="41.5703125" style="878" customWidth="1"/>
    <col min="6658" max="6658" width="14.140625" style="878" bestFit="1" customWidth="1"/>
    <col min="6659" max="6661" width="15.85546875" style="878" customWidth="1"/>
    <col min="6662" max="6664" width="12.28515625" style="878" customWidth="1"/>
    <col min="6665" max="6666" width="9.28515625" style="878"/>
    <col min="6667" max="6667" width="15" style="878" customWidth="1"/>
    <col min="6668" max="6668" width="14.28515625" style="878" customWidth="1"/>
    <col min="6669" max="6669" width="13.5703125" style="878" customWidth="1"/>
    <col min="6670" max="6912" width="9.28515625" style="878"/>
    <col min="6913" max="6913" width="41.5703125" style="878" customWidth="1"/>
    <col min="6914" max="6914" width="14.140625" style="878" bestFit="1" customWidth="1"/>
    <col min="6915" max="6917" width="15.85546875" style="878" customWidth="1"/>
    <col min="6918" max="6920" width="12.28515625" style="878" customWidth="1"/>
    <col min="6921" max="6922" width="9.28515625" style="878"/>
    <col min="6923" max="6923" width="15" style="878" customWidth="1"/>
    <col min="6924" max="6924" width="14.28515625" style="878" customWidth="1"/>
    <col min="6925" max="6925" width="13.5703125" style="878" customWidth="1"/>
    <col min="6926" max="7168" width="9.28515625" style="878"/>
    <col min="7169" max="7169" width="41.5703125" style="878" customWidth="1"/>
    <col min="7170" max="7170" width="14.140625" style="878" bestFit="1" customWidth="1"/>
    <col min="7171" max="7173" width="15.85546875" style="878" customWidth="1"/>
    <col min="7174" max="7176" width="12.28515625" style="878" customWidth="1"/>
    <col min="7177" max="7178" width="9.28515625" style="878"/>
    <col min="7179" max="7179" width="15" style="878" customWidth="1"/>
    <col min="7180" max="7180" width="14.28515625" style="878" customWidth="1"/>
    <col min="7181" max="7181" width="13.5703125" style="878" customWidth="1"/>
    <col min="7182" max="7424" width="9.28515625" style="878"/>
    <col min="7425" max="7425" width="41.5703125" style="878" customWidth="1"/>
    <col min="7426" max="7426" width="14.140625" style="878" bestFit="1" customWidth="1"/>
    <col min="7427" max="7429" width="15.85546875" style="878" customWidth="1"/>
    <col min="7430" max="7432" width="12.28515625" style="878" customWidth="1"/>
    <col min="7433" max="7434" width="9.28515625" style="878"/>
    <col min="7435" max="7435" width="15" style="878" customWidth="1"/>
    <col min="7436" max="7436" width="14.28515625" style="878" customWidth="1"/>
    <col min="7437" max="7437" width="13.5703125" style="878" customWidth="1"/>
    <col min="7438" max="7680" width="9.28515625" style="878"/>
    <col min="7681" max="7681" width="41.5703125" style="878" customWidth="1"/>
    <col min="7682" max="7682" width="14.140625" style="878" bestFit="1" customWidth="1"/>
    <col min="7683" max="7685" width="15.85546875" style="878" customWidth="1"/>
    <col min="7686" max="7688" width="12.28515625" style="878" customWidth="1"/>
    <col min="7689" max="7690" width="9.28515625" style="878"/>
    <col min="7691" max="7691" width="15" style="878" customWidth="1"/>
    <col min="7692" max="7692" width="14.28515625" style="878" customWidth="1"/>
    <col min="7693" max="7693" width="13.5703125" style="878" customWidth="1"/>
    <col min="7694" max="7936" width="9.28515625" style="878"/>
    <col min="7937" max="7937" width="41.5703125" style="878" customWidth="1"/>
    <col min="7938" max="7938" width="14.140625" style="878" bestFit="1" customWidth="1"/>
    <col min="7939" max="7941" width="15.85546875" style="878" customWidth="1"/>
    <col min="7942" max="7944" width="12.28515625" style="878" customWidth="1"/>
    <col min="7945" max="7946" width="9.28515625" style="878"/>
    <col min="7947" max="7947" width="15" style="878" customWidth="1"/>
    <col min="7948" max="7948" width="14.28515625" style="878" customWidth="1"/>
    <col min="7949" max="7949" width="13.5703125" style="878" customWidth="1"/>
    <col min="7950" max="8192" width="9.28515625" style="878"/>
    <col min="8193" max="8193" width="41.5703125" style="878" customWidth="1"/>
    <col min="8194" max="8194" width="14.140625" style="878" bestFit="1" customWidth="1"/>
    <col min="8195" max="8197" width="15.85546875" style="878" customWidth="1"/>
    <col min="8198" max="8200" width="12.28515625" style="878" customWidth="1"/>
    <col min="8201" max="8202" width="9.28515625" style="878"/>
    <col min="8203" max="8203" width="15" style="878" customWidth="1"/>
    <col min="8204" max="8204" width="14.28515625" style="878" customWidth="1"/>
    <col min="8205" max="8205" width="13.5703125" style="878" customWidth="1"/>
    <col min="8206" max="8448" width="9.28515625" style="878"/>
    <col min="8449" max="8449" width="41.5703125" style="878" customWidth="1"/>
    <col min="8450" max="8450" width="14.140625" style="878" bestFit="1" customWidth="1"/>
    <col min="8451" max="8453" width="15.85546875" style="878" customWidth="1"/>
    <col min="8454" max="8456" width="12.28515625" style="878" customWidth="1"/>
    <col min="8457" max="8458" width="9.28515625" style="878"/>
    <col min="8459" max="8459" width="15" style="878" customWidth="1"/>
    <col min="8460" max="8460" width="14.28515625" style="878" customWidth="1"/>
    <col min="8461" max="8461" width="13.5703125" style="878" customWidth="1"/>
    <col min="8462" max="8704" width="9.28515625" style="878"/>
    <col min="8705" max="8705" width="41.5703125" style="878" customWidth="1"/>
    <col min="8706" max="8706" width="14.140625" style="878" bestFit="1" customWidth="1"/>
    <col min="8707" max="8709" width="15.85546875" style="878" customWidth="1"/>
    <col min="8710" max="8712" width="12.28515625" style="878" customWidth="1"/>
    <col min="8713" max="8714" width="9.28515625" style="878"/>
    <col min="8715" max="8715" width="15" style="878" customWidth="1"/>
    <col min="8716" max="8716" width="14.28515625" style="878" customWidth="1"/>
    <col min="8717" max="8717" width="13.5703125" style="878" customWidth="1"/>
    <col min="8718" max="8960" width="9.28515625" style="878"/>
    <col min="8961" max="8961" width="41.5703125" style="878" customWidth="1"/>
    <col min="8962" max="8962" width="14.140625" style="878" bestFit="1" customWidth="1"/>
    <col min="8963" max="8965" width="15.85546875" style="878" customWidth="1"/>
    <col min="8966" max="8968" width="12.28515625" style="878" customWidth="1"/>
    <col min="8969" max="8970" width="9.28515625" style="878"/>
    <col min="8971" max="8971" width="15" style="878" customWidth="1"/>
    <col min="8972" max="8972" width="14.28515625" style="878" customWidth="1"/>
    <col min="8973" max="8973" width="13.5703125" style="878" customWidth="1"/>
    <col min="8974" max="9216" width="9.28515625" style="878"/>
    <col min="9217" max="9217" width="41.5703125" style="878" customWidth="1"/>
    <col min="9218" max="9218" width="14.140625" style="878" bestFit="1" customWidth="1"/>
    <col min="9219" max="9221" width="15.85546875" style="878" customWidth="1"/>
    <col min="9222" max="9224" width="12.28515625" style="878" customWidth="1"/>
    <col min="9225" max="9226" width="9.28515625" style="878"/>
    <col min="9227" max="9227" width="15" style="878" customWidth="1"/>
    <col min="9228" max="9228" width="14.28515625" style="878" customWidth="1"/>
    <col min="9229" max="9229" width="13.5703125" style="878" customWidth="1"/>
    <col min="9230" max="9472" width="9.28515625" style="878"/>
    <col min="9473" max="9473" width="41.5703125" style="878" customWidth="1"/>
    <col min="9474" max="9474" width="14.140625" style="878" bestFit="1" customWidth="1"/>
    <col min="9475" max="9477" width="15.85546875" style="878" customWidth="1"/>
    <col min="9478" max="9480" width="12.28515625" style="878" customWidth="1"/>
    <col min="9481" max="9482" width="9.28515625" style="878"/>
    <col min="9483" max="9483" width="15" style="878" customWidth="1"/>
    <col min="9484" max="9484" width="14.28515625" style="878" customWidth="1"/>
    <col min="9485" max="9485" width="13.5703125" style="878" customWidth="1"/>
    <col min="9486" max="9728" width="9.28515625" style="878"/>
    <col min="9729" max="9729" width="41.5703125" style="878" customWidth="1"/>
    <col min="9730" max="9730" width="14.140625" style="878" bestFit="1" customWidth="1"/>
    <col min="9731" max="9733" width="15.85546875" style="878" customWidth="1"/>
    <col min="9734" max="9736" width="12.28515625" style="878" customWidth="1"/>
    <col min="9737" max="9738" width="9.28515625" style="878"/>
    <col min="9739" max="9739" width="15" style="878" customWidth="1"/>
    <col min="9740" max="9740" width="14.28515625" style="878" customWidth="1"/>
    <col min="9741" max="9741" width="13.5703125" style="878" customWidth="1"/>
    <col min="9742" max="9984" width="9.28515625" style="878"/>
    <col min="9985" max="9985" width="41.5703125" style="878" customWidth="1"/>
    <col min="9986" max="9986" width="14.140625" style="878" bestFit="1" customWidth="1"/>
    <col min="9987" max="9989" width="15.85546875" style="878" customWidth="1"/>
    <col min="9990" max="9992" width="12.28515625" style="878" customWidth="1"/>
    <col min="9993" max="9994" width="9.28515625" style="878"/>
    <col min="9995" max="9995" width="15" style="878" customWidth="1"/>
    <col min="9996" max="9996" width="14.28515625" style="878" customWidth="1"/>
    <col min="9997" max="9997" width="13.5703125" style="878" customWidth="1"/>
    <col min="9998" max="10240" width="9.28515625" style="878"/>
    <col min="10241" max="10241" width="41.5703125" style="878" customWidth="1"/>
    <col min="10242" max="10242" width="14.140625" style="878" bestFit="1" customWidth="1"/>
    <col min="10243" max="10245" width="15.85546875" style="878" customWidth="1"/>
    <col min="10246" max="10248" width="12.28515625" style="878" customWidth="1"/>
    <col min="10249" max="10250" width="9.28515625" style="878"/>
    <col min="10251" max="10251" width="15" style="878" customWidth="1"/>
    <col min="10252" max="10252" width="14.28515625" style="878" customWidth="1"/>
    <col min="10253" max="10253" width="13.5703125" style="878" customWidth="1"/>
    <col min="10254" max="10496" width="9.28515625" style="878"/>
    <col min="10497" max="10497" width="41.5703125" style="878" customWidth="1"/>
    <col min="10498" max="10498" width="14.140625" style="878" bestFit="1" customWidth="1"/>
    <col min="10499" max="10501" width="15.85546875" style="878" customWidth="1"/>
    <col min="10502" max="10504" width="12.28515625" style="878" customWidth="1"/>
    <col min="10505" max="10506" width="9.28515625" style="878"/>
    <col min="10507" max="10507" width="15" style="878" customWidth="1"/>
    <col min="10508" max="10508" width="14.28515625" style="878" customWidth="1"/>
    <col min="10509" max="10509" width="13.5703125" style="878" customWidth="1"/>
    <col min="10510" max="10752" width="9.28515625" style="878"/>
    <col min="10753" max="10753" width="41.5703125" style="878" customWidth="1"/>
    <col min="10754" max="10754" width="14.140625" style="878" bestFit="1" customWidth="1"/>
    <col min="10755" max="10757" width="15.85546875" style="878" customWidth="1"/>
    <col min="10758" max="10760" width="12.28515625" style="878" customWidth="1"/>
    <col min="10761" max="10762" width="9.28515625" style="878"/>
    <col min="10763" max="10763" width="15" style="878" customWidth="1"/>
    <col min="10764" max="10764" width="14.28515625" style="878" customWidth="1"/>
    <col min="10765" max="10765" width="13.5703125" style="878" customWidth="1"/>
    <col min="10766" max="11008" width="9.28515625" style="878"/>
    <col min="11009" max="11009" width="41.5703125" style="878" customWidth="1"/>
    <col min="11010" max="11010" width="14.140625" style="878" bestFit="1" customWidth="1"/>
    <col min="11011" max="11013" width="15.85546875" style="878" customWidth="1"/>
    <col min="11014" max="11016" width="12.28515625" style="878" customWidth="1"/>
    <col min="11017" max="11018" width="9.28515625" style="878"/>
    <col min="11019" max="11019" width="15" style="878" customWidth="1"/>
    <col min="11020" max="11020" width="14.28515625" style="878" customWidth="1"/>
    <col min="11021" max="11021" width="13.5703125" style="878" customWidth="1"/>
    <col min="11022" max="11264" width="9.28515625" style="878"/>
    <col min="11265" max="11265" width="41.5703125" style="878" customWidth="1"/>
    <col min="11266" max="11266" width="14.140625" style="878" bestFit="1" customWidth="1"/>
    <col min="11267" max="11269" width="15.85546875" style="878" customWidth="1"/>
    <col min="11270" max="11272" width="12.28515625" style="878" customWidth="1"/>
    <col min="11273" max="11274" width="9.28515625" style="878"/>
    <col min="11275" max="11275" width="15" style="878" customWidth="1"/>
    <col min="11276" max="11276" width="14.28515625" style="878" customWidth="1"/>
    <col min="11277" max="11277" width="13.5703125" style="878" customWidth="1"/>
    <col min="11278" max="11520" width="9.28515625" style="878"/>
    <col min="11521" max="11521" width="41.5703125" style="878" customWidth="1"/>
    <col min="11522" max="11522" width="14.140625" style="878" bestFit="1" customWidth="1"/>
    <col min="11523" max="11525" width="15.85546875" style="878" customWidth="1"/>
    <col min="11526" max="11528" width="12.28515625" style="878" customWidth="1"/>
    <col min="11529" max="11530" width="9.28515625" style="878"/>
    <col min="11531" max="11531" width="15" style="878" customWidth="1"/>
    <col min="11532" max="11532" width="14.28515625" style="878" customWidth="1"/>
    <col min="11533" max="11533" width="13.5703125" style="878" customWidth="1"/>
    <col min="11534" max="11776" width="9.28515625" style="878"/>
    <col min="11777" max="11777" width="41.5703125" style="878" customWidth="1"/>
    <col min="11778" max="11778" width="14.140625" style="878" bestFit="1" customWidth="1"/>
    <col min="11779" max="11781" width="15.85546875" style="878" customWidth="1"/>
    <col min="11782" max="11784" width="12.28515625" style="878" customWidth="1"/>
    <col min="11785" max="11786" width="9.28515625" style="878"/>
    <col min="11787" max="11787" width="15" style="878" customWidth="1"/>
    <col min="11788" max="11788" width="14.28515625" style="878" customWidth="1"/>
    <col min="11789" max="11789" width="13.5703125" style="878" customWidth="1"/>
    <col min="11790" max="12032" width="9.28515625" style="878"/>
    <col min="12033" max="12033" width="41.5703125" style="878" customWidth="1"/>
    <col min="12034" max="12034" width="14.140625" style="878" bestFit="1" customWidth="1"/>
    <col min="12035" max="12037" width="15.85546875" style="878" customWidth="1"/>
    <col min="12038" max="12040" width="12.28515625" style="878" customWidth="1"/>
    <col min="12041" max="12042" width="9.28515625" style="878"/>
    <col min="12043" max="12043" width="15" style="878" customWidth="1"/>
    <col min="12044" max="12044" width="14.28515625" style="878" customWidth="1"/>
    <col min="12045" max="12045" width="13.5703125" style="878" customWidth="1"/>
    <col min="12046" max="12288" width="9.28515625" style="878"/>
    <col min="12289" max="12289" width="41.5703125" style="878" customWidth="1"/>
    <col min="12290" max="12290" width="14.140625" style="878" bestFit="1" customWidth="1"/>
    <col min="12291" max="12293" width="15.85546875" style="878" customWidth="1"/>
    <col min="12294" max="12296" width="12.28515625" style="878" customWidth="1"/>
    <col min="12297" max="12298" width="9.28515625" style="878"/>
    <col min="12299" max="12299" width="15" style="878" customWidth="1"/>
    <col min="12300" max="12300" width="14.28515625" style="878" customWidth="1"/>
    <col min="12301" max="12301" width="13.5703125" style="878" customWidth="1"/>
    <col min="12302" max="12544" width="9.28515625" style="878"/>
    <col min="12545" max="12545" width="41.5703125" style="878" customWidth="1"/>
    <col min="12546" max="12546" width="14.140625" style="878" bestFit="1" customWidth="1"/>
    <col min="12547" max="12549" width="15.85546875" style="878" customWidth="1"/>
    <col min="12550" max="12552" width="12.28515625" style="878" customWidth="1"/>
    <col min="12553" max="12554" width="9.28515625" style="878"/>
    <col min="12555" max="12555" width="15" style="878" customWidth="1"/>
    <col min="12556" max="12556" width="14.28515625" style="878" customWidth="1"/>
    <col min="12557" max="12557" width="13.5703125" style="878" customWidth="1"/>
    <col min="12558" max="12800" width="9.28515625" style="878"/>
    <col min="12801" max="12801" width="41.5703125" style="878" customWidth="1"/>
    <col min="12802" max="12802" width="14.140625" style="878" bestFit="1" customWidth="1"/>
    <col min="12803" max="12805" width="15.85546875" style="878" customWidth="1"/>
    <col min="12806" max="12808" width="12.28515625" style="878" customWidth="1"/>
    <col min="12809" max="12810" width="9.28515625" style="878"/>
    <col min="12811" max="12811" width="15" style="878" customWidth="1"/>
    <col min="12812" max="12812" width="14.28515625" style="878" customWidth="1"/>
    <col min="12813" max="12813" width="13.5703125" style="878" customWidth="1"/>
    <col min="12814" max="13056" width="9.28515625" style="878"/>
    <col min="13057" max="13057" width="41.5703125" style="878" customWidth="1"/>
    <col min="13058" max="13058" width="14.140625" style="878" bestFit="1" customWidth="1"/>
    <col min="13059" max="13061" width="15.85546875" style="878" customWidth="1"/>
    <col min="13062" max="13064" width="12.28515625" style="878" customWidth="1"/>
    <col min="13065" max="13066" width="9.28515625" style="878"/>
    <col min="13067" max="13067" width="15" style="878" customWidth="1"/>
    <col min="13068" max="13068" width="14.28515625" style="878" customWidth="1"/>
    <col min="13069" max="13069" width="13.5703125" style="878" customWidth="1"/>
    <col min="13070" max="13312" width="9.28515625" style="878"/>
    <col min="13313" max="13313" width="41.5703125" style="878" customWidth="1"/>
    <col min="13314" max="13314" width="14.140625" style="878" bestFit="1" customWidth="1"/>
    <col min="13315" max="13317" width="15.85546875" style="878" customWidth="1"/>
    <col min="13318" max="13320" width="12.28515625" style="878" customWidth="1"/>
    <col min="13321" max="13322" width="9.28515625" style="878"/>
    <col min="13323" max="13323" width="15" style="878" customWidth="1"/>
    <col min="13324" max="13324" width="14.28515625" style="878" customWidth="1"/>
    <col min="13325" max="13325" width="13.5703125" style="878" customWidth="1"/>
    <col min="13326" max="13568" width="9.28515625" style="878"/>
    <col min="13569" max="13569" width="41.5703125" style="878" customWidth="1"/>
    <col min="13570" max="13570" width="14.140625" style="878" bestFit="1" customWidth="1"/>
    <col min="13571" max="13573" width="15.85546875" style="878" customWidth="1"/>
    <col min="13574" max="13576" width="12.28515625" style="878" customWidth="1"/>
    <col min="13577" max="13578" width="9.28515625" style="878"/>
    <col min="13579" max="13579" width="15" style="878" customWidth="1"/>
    <col min="13580" max="13580" width="14.28515625" style="878" customWidth="1"/>
    <col min="13581" max="13581" width="13.5703125" style="878" customWidth="1"/>
    <col min="13582" max="13824" width="9.28515625" style="878"/>
    <col min="13825" max="13825" width="41.5703125" style="878" customWidth="1"/>
    <col min="13826" max="13826" width="14.140625" style="878" bestFit="1" customWidth="1"/>
    <col min="13827" max="13829" width="15.85546875" style="878" customWidth="1"/>
    <col min="13830" max="13832" width="12.28515625" style="878" customWidth="1"/>
    <col min="13833" max="13834" width="9.28515625" style="878"/>
    <col min="13835" max="13835" width="15" style="878" customWidth="1"/>
    <col min="13836" max="13836" width="14.28515625" style="878" customWidth="1"/>
    <col min="13837" max="13837" width="13.5703125" style="878" customWidth="1"/>
    <col min="13838" max="14080" width="9.28515625" style="878"/>
    <col min="14081" max="14081" width="41.5703125" style="878" customWidth="1"/>
    <col min="14082" max="14082" width="14.140625" style="878" bestFit="1" customWidth="1"/>
    <col min="14083" max="14085" width="15.85546875" style="878" customWidth="1"/>
    <col min="14086" max="14088" width="12.28515625" style="878" customWidth="1"/>
    <col min="14089" max="14090" width="9.28515625" style="878"/>
    <col min="14091" max="14091" width="15" style="878" customWidth="1"/>
    <col min="14092" max="14092" width="14.28515625" style="878" customWidth="1"/>
    <col min="14093" max="14093" width="13.5703125" style="878" customWidth="1"/>
    <col min="14094" max="14336" width="9.28515625" style="878"/>
    <col min="14337" max="14337" width="41.5703125" style="878" customWidth="1"/>
    <col min="14338" max="14338" width="14.140625" style="878" bestFit="1" customWidth="1"/>
    <col min="14339" max="14341" width="15.85546875" style="878" customWidth="1"/>
    <col min="14342" max="14344" width="12.28515625" style="878" customWidth="1"/>
    <col min="14345" max="14346" width="9.28515625" style="878"/>
    <col min="14347" max="14347" width="15" style="878" customWidth="1"/>
    <col min="14348" max="14348" width="14.28515625" style="878" customWidth="1"/>
    <col min="14349" max="14349" width="13.5703125" style="878" customWidth="1"/>
    <col min="14350" max="14592" width="9.28515625" style="878"/>
    <col min="14593" max="14593" width="41.5703125" style="878" customWidth="1"/>
    <col min="14594" max="14594" width="14.140625" style="878" bestFit="1" customWidth="1"/>
    <col min="14595" max="14597" width="15.85546875" style="878" customWidth="1"/>
    <col min="14598" max="14600" width="12.28515625" style="878" customWidth="1"/>
    <col min="14601" max="14602" width="9.28515625" style="878"/>
    <col min="14603" max="14603" width="15" style="878" customWidth="1"/>
    <col min="14604" max="14604" width="14.28515625" style="878" customWidth="1"/>
    <col min="14605" max="14605" width="13.5703125" style="878" customWidth="1"/>
    <col min="14606" max="14848" width="9.28515625" style="878"/>
    <col min="14849" max="14849" width="41.5703125" style="878" customWidth="1"/>
    <col min="14850" max="14850" width="14.140625" style="878" bestFit="1" customWidth="1"/>
    <col min="14851" max="14853" width="15.85546875" style="878" customWidth="1"/>
    <col min="14854" max="14856" width="12.28515625" style="878" customWidth="1"/>
    <col min="14857" max="14858" width="9.28515625" style="878"/>
    <col min="14859" max="14859" width="15" style="878" customWidth="1"/>
    <col min="14860" max="14860" width="14.28515625" style="878" customWidth="1"/>
    <col min="14861" max="14861" width="13.5703125" style="878" customWidth="1"/>
    <col min="14862" max="15104" width="9.28515625" style="878"/>
    <col min="15105" max="15105" width="41.5703125" style="878" customWidth="1"/>
    <col min="15106" max="15106" width="14.140625" style="878" bestFit="1" customWidth="1"/>
    <col min="15107" max="15109" width="15.85546875" style="878" customWidth="1"/>
    <col min="15110" max="15112" width="12.28515625" style="878" customWidth="1"/>
    <col min="15113" max="15114" width="9.28515625" style="878"/>
    <col min="15115" max="15115" width="15" style="878" customWidth="1"/>
    <col min="15116" max="15116" width="14.28515625" style="878" customWidth="1"/>
    <col min="15117" max="15117" width="13.5703125" style="878" customWidth="1"/>
    <col min="15118" max="15360" width="9.28515625" style="878"/>
    <col min="15361" max="15361" width="41.5703125" style="878" customWidth="1"/>
    <col min="15362" max="15362" width="14.140625" style="878" bestFit="1" customWidth="1"/>
    <col min="15363" max="15365" width="15.85546875" style="878" customWidth="1"/>
    <col min="15366" max="15368" width="12.28515625" style="878" customWidth="1"/>
    <col min="15369" max="15370" width="9.28515625" style="878"/>
    <col min="15371" max="15371" width="15" style="878" customWidth="1"/>
    <col min="15372" max="15372" width="14.28515625" style="878" customWidth="1"/>
    <col min="15373" max="15373" width="13.5703125" style="878" customWidth="1"/>
    <col min="15374" max="15616" width="9.28515625" style="878"/>
    <col min="15617" max="15617" width="41.5703125" style="878" customWidth="1"/>
    <col min="15618" max="15618" width="14.140625" style="878" bestFit="1" customWidth="1"/>
    <col min="15619" max="15621" width="15.85546875" style="878" customWidth="1"/>
    <col min="15622" max="15624" width="12.28515625" style="878" customWidth="1"/>
    <col min="15625" max="15626" width="9.28515625" style="878"/>
    <col min="15627" max="15627" width="15" style="878" customWidth="1"/>
    <col min="15628" max="15628" width="14.28515625" style="878" customWidth="1"/>
    <col min="15629" max="15629" width="13.5703125" style="878" customWidth="1"/>
    <col min="15630" max="15872" width="9.28515625" style="878"/>
    <col min="15873" max="15873" width="41.5703125" style="878" customWidth="1"/>
    <col min="15874" max="15874" width="14.140625" style="878" bestFit="1" customWidth="1"/>
    <col min="15875" max="15877" width="15.85546875" style="878" customWidth="1"/>
    <col min="15878" max="15880" width="12.28515625" style="878" customWidth="1"/>
    <col min="15881" max="15882" width="9.28515625" style="878"/>
    <col min="15883" max="15883" width="15" style="878" customWidth="1"/>
    <col min="15884" max="15884" width="14.28515625" style="878" customWidth="1"/>
    <col min="15885" max="15885" width="13.5703125" style="878" customWidth="1"/>
    <col min="15886" max="16128" width="9.28515625" style="878"/>
    <col min="16129" max="16129" width="41.5703125" style="878" customWidth="1"/>
    <col min="16130" max="16130" width="14.140625" style="878" bestFit="1" customWidth="1"/>
    <col min="16131" max="16133" width="15.85546875" style="878" customWidth="1"/>
    <col min="16134" max="16136" width="12.28515625" style="878" customWidth="1"/>
    <col min="16137" max="16138" width="9.28515625" style="878"/>
    <col min="16139" max="16139" width="15" style="878" customWidth="1"/>
    <col min="16140" max="16140" width="14.28515625" style="878" customWidth="1"/>
    <col min="16141" max="16141" width="13.5703125" style="878" customWidth="1"/>
    <col min="16142" max="16384" width="9.28515625" style="878"/>
  </cols>
  <sheetData>
    <row r="1" spans="1:16" ht="17.25" customHeight="1">
      <c r="A1" s="876" t="s">
        <v>522</v>
      </c>
      <c r="B1" s="876"/>
      <c r="C1" s="877"/>
      <c r="D1" s="877"/>
      <c r="E1" s="877"/>
      <c r="F1" s="877"/>
      <c r="G1" s="877"/>
      <c r="H1" s="877"/>
      <c r="N1" s="878"/>
      <c r="O1" s="878"/>
      <c r="P1" s="878"/>
    </row>
    <row r="2" spans="1:16" ht="17.25" customHeight="1">
      <c r="A2" s="879"/>
      <c r="B2" s="879"/>
      <c r="C2" s="877"/>
      <c r="D2" s="877"/>
      <c r="E2" s="877"/>
      <c r="F2" s="877"/>
      <c r="G2" s="877"/>
      <c r="H2" s="877"/>
      <c r="N2" s="878"/>
      <c r="O2" s="878"/>
      <c r="P2" s="878"/>
    </row>
    <row r="3" spans="1:16" ht="17.25" customHeight="1">
      <c r="A3" s="880" t="s">
        <v>715</v>
      </c>
      <c r="B3" s="881"/>
      <c r="C3" s="882"/>
      <c r="D3" s="882"/>
      <c r="E3" s="882"/>
      <c r="F3" s="882"/>
      <c r="G3" s="882"/>
      <c r="H3" s="882"/>
      <c r="N3" s="878"/>
      <c r="O3" s="878"/>
      <c r="P3" s="878"/>
    </row>
    <row r="4" spans="1:16" ht="17.25" customHeight="1">
      <c r="A4" s="880"/>
      <c r="B4" s="881"/>
      <c r="C4" s="882"/>
      <c r="D4" s="882"/>
      <c r="E4" s="882"/>
      <c r="F4" s="882"/>
      <c r="G4" s="882"/>
      <c r="H4" s="882"/>
      <c r="N4" s="878"/>
      <c r="O4" s="878"/>
      <c r="P4" s="878"/>
    </row>
    <row r="5" spans="1:16" ht="15" customHeight="1">
      <c r="A5" s="883"/>
      <c r="B5" s="883"/>
      <c r="C5" s="884"/>
      <c r="D5" s="885"/>
      <c r="E5" s="885"/>
      <c r="F5" s="885"/>
      <c r="G5" s="886"/>
      <c r="H5" s="887" t="s">
        <v>2</v>
      </c>
      <c r="N5" s="878"/>
      <c r="O5" s="878"/>
      <c r="P5" s="878"/>
    </row>
    <row r="6" spans="1:16" ht="16.350000000000001" customHeight="1">
      <c r="A6" s="888"/>
      <c r="B6" s="889" t="s">
        <v>716</v>
      </c>
      <c r="C6" s="890" t="s">
        <v>236</v>
      </c>
      <c r="D6" s="891"/>
      <c r="E6" s="892"/>
      <c r="F6" s="893" t="s">
        <v>451</v>
      </c>
      <c r="G6" s="891"/>
      <c r="H6" s="892"/>
      <c r="N6" s="878"/>
      <c r="O6" s="878"/>
      <c r="P6" s="878"/>
    </row>
    <row r="7" spans="1:16" ht="16.350000000000001" customHeight="1">
      <c r="A7" s="894" t="s">
        <v>3</v>
      </c>
      <c r="B7" s="895" t="s">
        <v>235</v>
      </c>
      <c r="C7" s="896"/>
      <c r="D7" s="896"/>
      <c r="E7" s="896"/>
      <c r="F7" s="896" t="s">
        <v>4</v>
      </c>
      <c r="G7" s="896" t="s">
        <v>4</v>
      </c>
      <c r="H7" s="897"/>
      <c r="N7" s="878"/>
      <c r="O7" s="878"/>
      <c r="P7" s="878"/>
    </row>
    <row r="8" spans="1:16" ht="16.350000000000001" customHeight="1">
      <c r="A8" s="898"/>
      <c r="B8" s="899" t="s">
        <v>447</v>
      </c>
      <c r="C8" s="896" t="s">
        <v>453</v>
      </c>
      <c r="D8" s="896" t="s">
        <v>454</v>
      </c>
      <c r="E8" s="896" t="s">
        <v>455</v>
      </c>
      <c r="F8" s="900" t="s">
        <v>239</v>
      </c>
      <c r="G8" s="900" t="s">
        <v>456</v>
      </c>
      <c r="H8" s="901" t="s">
        <v>457</v>
      </c>
      <c r="K8" s="411"/>
      <c r="L8" s="411"/>
      <c r="M8" s="411"/>
      <c r="N8" s="878"/>
      <c r="O8" s="878"/>
      <c r="P8" s="878"/>
    </row>
    <row r="9" spans="1:16" s="906" customFormat="1" ht="9.75" customHeight="1">
      <c r="A9" s="902" t="s">
        <v>458</v>
      </c>
      <c r="B9" s="903">
        <v>2</v>
      </c>
      <c r="C9" s="904">
        <v>3</v>
      </c>
      <c r="D9" s="904">
        <v>4</v>
      </c>
      <c r="E9" s="904">
        <v>5</v>
      </c>
      <c r="F9" s="904">
        <v>6</v>
      </c>
      <c r="G9" s="904">
        <v>7</v>
      </c>
      <c r="H9" s="905">
        <v>8</v>
      </c>
      <c r="K9" s="1598"/>
      <c r="L9" s="1598"/>
      <c r="M9" s="1598"/>
    </row>
    <row r="10" spans="1:16" ht="24" customHeight="1">
      <c r="A10" s="907" t="s">
        <v>459</v>
      </c>
      <c r="B10" s="908">
        <v>64782842</v>
      </c>
      <c r="C10" s="438">
        <v>1776632</v>
      </c>
      <c r="D10" s="438">
        <v>4747099</v>
      </c>
      <c r="E10" s="438">
        <v>8682451</v>
      </c>
      <c r="F10" s="909">
        <f>C10/B10</f>
        <v>2.7424422040638476E-2</v>
      </c>
      <c r="G10" s="909">
        <f>D10/B10</f>
        <v>7.3277103218163844E-2</v>
      </c>
      <c r="H10" s="909">
        <f>E10/B10</f>
        <v>0.13402392874335461</v>
      </c>
      <c r="K10" s="1599"/>
      <c r="L10" s="1599"/>
      <c r="M10" s="1599"/>
      <c r="N10" s="878"/>
      <c r="O10" s="878"/>
      <c r="P10" s="878"/>
    </row>
    <row r="11" spans="1:16" ht="24" customHeight="1">
      <c r="A11" s="910" t="s">
        <v>460</v>
      </c>
      <c r="B11" s="440">
        <v>80243000</v>
      </c>
      <c r="C11" s="438">
        <v>1718806</v>
      </c>
      <c r="D11" s="438">
        <v>4738911</v>
      </c>
      <c r="E11" s="438">
        <v>8641759</v>
      </c>
      <c r="F11" s="911">
        <f>C11/B11</f>
        <v>2.1420011714417458E-2</v>
      </c>
      <c r="G11" s="505">
        <f>D11/B11</f>
        <v>5.9057001856859789E-2</v>
      </c>
      <c r="H11" s="439">
        <f>E11/B11</f>
        <v>0.10769486434953827</v>
      </c>
      <c r="K11" s="1600"/>
      <c r="L11" s="1601"/>
      <c r="M11" s="1600"/>
      <c r="N11" s="878"/>
      <c r="O11" s="878"/>
      <c r="P11" s="878"/>
    </row>
    <row r="12" spans="1:16" ht="24" customHeight="1">
      <c r="A12" s="912" t="s">
        <v>461</v>
      </c>
      <c r="B12" s="913">
        <f>B10-B11</f>
        <v>-15460158</v>
      </c>
      <c r="C12" s="914">
        <f>C10-C11</f>
        <v>57826</v>
      </c>
      <c r="D12" s="914">
        <v>8187</v>
      </c>
      <c r="E12" s="914">
        <f>E10-E11</f>
        <v>40692</v>
      </c>
      <c r="F12" s="915"/>
      <c r="G12" s="916"/>
      <c r="H12" s="915"/>
      <c r="K12" s="1602"/>
      <c r="L12" s="1603"/>
      <c r="M12" s="1604"/>
      <c r="N12" s="878"/>
      <c r="O12" s="878"/>
      <c r="P12" s="878"/>
    </row>
    <row r="13" spans="1:16" ht="15" customHeight="1">
      <c r="A13" s="917"/>
      <c r="B13" s="410"/>
      <c r="C13" s="410"/>
      <c r="D13" s="410"/>
      <c r="E13" s="410"/>
      <c r="F13" s="503"/>
      <c r="G13" s="503"/>
      <c r="H13" s="503"/>
      <c r="K13" s="411"/>
      <c r="L13" s="411"/>
      <c r="M13" s="411"/>
      <c r="N13" s="878"/>
      <c r="O13" s="878"/>
      <c r="P13" s="878"/>
    </row>
    <row r="15" spans="1:16">
      <c r="K15" s="1605"/>
    </row>
    <row r="16" spans="1:16" ht="15" customHeight="1">
      <c r="A16" s="883"/>
      <c r="B16" s="883"/>
      <c r="C16" s="884"/>
      <c r="D16" s="885"/>
      <c r="E16" s="885"/>
      <c r="F16" s="885"/>
      <c r="G16" s="886"/>
      <c r="H16" s="887" t="s">
        <v>2</v>
      </c>
    </row>
    <row r="17" spans="1:13" ht="16.149999999999999" customHeight="1">
      <c r="A17" s="888"/>
      <c r="B17" s="889" t="s">
        <v>716</v>
      </c>
      <c r="C17" s="890" t="s">
        <v>236</v>
      </c>
      <c r="D17" s="891"/>
      <c r="E17" s="892"/>
      <c r="F17" s="893" t="s">
        <v>451</v>
      </c>
      <c r="G17" s="891"/>
      <c r="H17" s="892"/>
    </row>
    <row r="18" spans="1:13" ht="16.899999999999999" customHeight="1">
      <c r="A18" s="894" t="s">
        <v>3</v>
      </c>
      <c r="B18" s="895" t="s">
        <v>235</v>
      </c>
      <c r="C18" s="896"/>
      <c r="D18" s="896"/>
      <c r="E18" s="896"/>
      <c r="F18" s="896" t="s">
        <v>4</v>
      </c>
      <c r="G18" s="896" t="s">
        <v>4</v>
      </c>
      <c r="H18" s="897"/>
    </row>
    <row r="19" spans="1:13" ht="17.25">
      <c r="A19" s="898"/>
      <c r="B19" s="899" t="s">
        <v>447</v>
      </c>
      <c r="C19" s="896" t="s">
        <v>717</v>
      </c>
      <c r="D19" s="896" t="s">
        <v>548</v>
      </c>
      <c r="E19" s="896" t="s">
        <v>547</v>
      </c>
      <c r="F19" s="900" t="s">
        <v>239</v>
      </c>
      <c r="G19" s="900" t="s">
        <v>456</v>
      </c>
      <c r="H19" s="901" t="s">
        <v>457</v>
      </c>
      <c r="K19" s="411"/>
      <c r="L19" s="411"/>
      <c r="M19" s="411"/>
    </row>
    <row r="20" spans="1:13" ht="9.6" customHeight="1">
      <c r="A20" s="902" t="s">
        <v>458</v>
      </c>
      <c r="B20" s="903">
        <v>2</v>
      </c>
      <c r="C20" s="904">
        <v>3</v>
      </c>
      <c r="D20" s="904">
        <v>4</v>
      </c>
      <c r="E20" s="904">
        <v>5</v>
      </c>
      <c r="F20" s="904">
        <v>6</v>
      </c>
      <c r="G20" s="904">
        <v>7</v>
      </c>
      <c r="H20" s="905">
        <v>8</v>
      </c>
      <c r="K20" s="411"/>
      <c r="L20" s="411"/>
      <c r="M20" s="1606"/>
    </row>
    <row r="21" spans="1:13" ht="24" customHeight="1">
      <c r="A21" s="907" t="s">
        <v>459</v>
      </c>
      <c r="B21" s="908">
        <v>64782842</v>
      </c>
      <c r="C21" s="438">
        <v>12589524</v>
      </c>
      <c r="D21" s="438">
        <v>17229444</v>
      </c>
      <c r="E21" s="438">
        <v>20717232</v>
      </c>
      <c r="F21" s="909">
        <f>C21/B21</f>
        <v>0.19433423436409289</v>
      </c>
      <c r="G21" s="909">
        <f>D21/B21</f>
        <v>0.26595690260084609</v>
      </c>
      <c r="H21" s="909">
        <f>E21/B21</f>
        <v>0.31979504696629396</v>
      </c>
      <c r="K21" s="1607"/>
      <c r="L21" s="1607"/>
      <c r="M21" s="1607"/>
    </row>
    <row r="22" spans="1:13" ht="24" customHeight="1">
      <c r="A22" s="910" t="s">
        <v>460</v>
      </c>
      <c r="B22" s="440">
        <v>80243000</v>
      </c>
      <c r="C22" s="438">
        <v>12609252</v>
      </c>
      <c r="D22" s="438">
        <v>17237173</v>
      </c>
      <c r="E22" s="438">
        <v>23100036</v>
      </c>
      <c r="F22" s="911">
        <f>C22/B22</f>
        <v>0.15713834228530837</v>
      </c>
      <c r="G22" s="505">
        <f>D22/B22</f>
        <v>0.21481217053200902</v>
      </c>
      <c r="H22" s="439">
        <f>E22/B22</f>
        <v>0.28787602656929578</v>
      </c>
      <c r="K22" s="1608"/>
      <c r="L22" s="1609"/>
      <c r="M22" s="1610"/>
    </row>
    <row r="23" spans="1:13" ht="24" customHeight="1">
      <c r="A23" s="912" t="s">
        <v>461</v>
      </c>
      <c r="B23" s="913">
        <f>B21-B22</f>
        <v>-15460158</v>
      </c>
      <c r="C23" s="914">
        <f>C21-C22</f>
        <v>-19728</v>
      </c>
      <c r="D23" s="914">
        <v>-7728</v>
      </c>
      <c r="E23" s="914">
        <v>-2382805</v>
      </c>
      <c r="F23" s="915">
        <f>C23/B23</f>
        <v>1.2760542291999862E-3</v>
      </c>
      <c r="G23" s="919">
        <f>D23/B23</f>
        <v>4.9986552530705052E-4</v>
      </c>
      <c r="H23" s="915">
        <f>E23/B23</f>
        <v>0.15412552704830054</v>
      </c>
      <c r="K23" s="1611"/>
      <c r="L23" s="1612"/>
      <c r="M23" s="1613"/>
    </row>
    <row r="27" spans="1:13" ht="15" customHeight="1">
      <c r="A27" s="883"/>
      <c r="B27" s="883"/>
      <c r="C27" s="884"/>
      <c r="D27" s="885"/>
      <c r="E27" s="885"/>
      <c r="F27" s="885"/>
      <c r="G27" s="886"/>
      <c r="H27" s="887" t="s">
        <v>2</v>
      </c>
    </row>
    <row r="28" spans="1:13" ht="16.149999999999999" customHeight="1">
      <c r="A28" s="888"/>
      <c r="B28" s="889" t="s">
        <v>716</v>
      </c>
      <c r="C28" s="890" t="s">
        <v>236</v>
      </c>
      <c r="D28" s="891"/>
      <c r="E28" s="892"/>
      <c r="F28" s="893" t="s">
        <v>451</v>
      </c>
      <c r="G28" s="891"/>
      <c r="H28" s="892"/>
    </row>
    <row r="29" spans="1:13" ht="16.899999999999999" customHeight="1">
      <c r="A29" s="894" t="s">
        <v>3</v>
      </c>
      <c r="B29" s="895" t="s">
        <v>235</v>
      </c>
      <c r="C29" s="896"/>
      <c r="D29" s="896"/>
      <c r="E29" s="896"/>
      <c r="F29" s="896" t="s">
        <v>4</v>
      </c>
      <c r="G29" s="896" t="s">
        <v>4</v>
      </c>
      <c r="H29" s="897"/>
    </row>
    <row r="30" spans="1:13" ht="17.25">
      <c r="A30" s="898"/>
      <c r="B30" s="899" t="s">
        <v>447</v>
      </c>
      <c r="C30" s="896" t="s">
        <v>718</v>
      </c>
      <c r="D30" s="896" t="s">
        <v>719</v>
      </c>
      <c r="E30" s="896" t="s">
        <v>572</v>
      </c>
      <c r="F30" s="900" t="s">
        <v>239</v>
      </c>
      <c r="G30" s="900" t="s">
        <v>456</v>
      </c>
      <c r="H30" s="901" t="s">
        <v>457</v>
      </c>
    </row>
    <row r="31" spans="1:13" ht="9.6" customHeight="1">
      <c r="A31" s="902" t="s">
        <v>458</v>
      </c>
      <c r="B31" s="903">
        <v>2</v>
      </c>
      <c r="C31" s="904">
        <v>3</v>
      </c>
      <c r="D31" s="904">
        <v>4</v>
      </c>
      <c r="E31" s="904">
        <v>5</v>
      </c>
      <c r="F31" s="904">
        <v>6</v>
      </c>
      <c r="G31" s="904">
        <v>7</v>
      </c>
      <c r="H31" s="905">
        <v>8</v>
      </c>
    </row>
    <row r="32" spans="1:13" ht="24" customHeight="1">
      <c r="A32" s="907" t="s">
        <v>459</v>
      </c>
      <c r="B32" s="908">
        <v>64782842</v>
      </c>
      <c r="C32" s="438">
        <v>24614790</v>
      </c>
      <c r="D32" s="438">
        <v>28834332</v>
      </c>
      <c r="E32" s="438">
        <v>34465356</v>
      </c>
      <c r="F32" s="909">
        <f>C32/B32</f>
        <v>0.37995847727705434</v>
      </c>
      <c r="G32" s="909">
        <f>D32/B32</f>
        <v>0.44509211250719749</v>
      </c>
      <c r="H32" s="909">
        <f>E32/B32</f>
        <v>0.53201364645286786</v>
      </c>
    </row>
    <row r="33" spans="1:16" ht="24" customHeight="1">
      <c r="A33" s="910" t="s">
        <v>460</v>
      </c>
      <c r="B33" s="440">
        <v>80243000</v>
      </c>
      <c r="C33" s="438">
        <v>26871258</v>
      </c>
      <c r="D33" s="438">
        <v>31225965</v>
      </c>
      <c r="E33" s="438">
        <v>36037063</v>
      </c>
      <c r="F33" s="911">
        <f>C33/B33</f>
        <v>0.33487354660219582</v>
      </c>
      <c r="G33" s="505">
        <f>D33/B33</f>
        <v>0.38914254202858817</v>
      </c>
      <c r="H33" s="439">
        <f>E33/B33</f>
        <v>0.44909914883541241</v>
      </c>
    </row>
    <row r="34" spans="1:16" ht="24" customHeight="1">
      <c r="A34" s="912" t="s">
        <v>461</v>
      </c>
      <c r="B34" s="913">
        <f>B32-B33</f>
        <v>-15460158</v>
      </c>
      <c r="C34" s="914">
        <f>C32-C33</f>
        <v>-2256468</v>
      </c>
      <c r="D34" s="914">
        <f>D32-D33</f>
        <v>-2391633</v>
      </c>
      <c r="E34" s="914">
        <v>-1571706</v>
      </c>
      <c r="F34" s="915">
        <f>C34/B34</f>
        <v>0.14595374769132372</v>
      </c>
      <c r="G34" s="915">
        <f>D34/B34</f>
        <v>0.15469654320479778</v>
      </c>
      <c r="H34" s="915">
        <f>E34/B34</f>
        <v>0.10166170358672919</v>
      </c>
    </row>
    <row r="38" spans="1:16" ht="15.75">
      <c r="A38" s="883"/>
      <c r="B38" s="883"/>
      <c r="C38" s="884"/>
      <c r="D38" s="885"/>
      <c r="E38" s="885"/>
      <c r="F38" s="885"/>
      <c r="G38" s="886"/>
      <c r="H38" s="887" t="s">
        <v>2</v>
      </c>
      <c r="J38" s="918"/>
      <c r="K38" s="918"/>
      <c r="N38" s="878"/>
      <c r="O38" s="878"/>
      <c r="P38" s="878"/>
    </row>
    <row r="39" spans="1:16" ht="15">
      <c r="A39" s="888"/>
      <c r="B39" s="889" t="s">
        <v>716</v>
      </c>
      <c r="C39" s="890" t="s">
        <v>236</v>
      </c>
      <c r="D39" s="891"/>
      <c r="E39" s="892"/>
      <c r="F39" s="893" t="s">
        <v>451</v>
      </c>
      <c r="G39" s="891"/>
      <c r="H39" s="892"/>
      <c r="J39" s="918"/>
      <c r="K39" s="918"/>
      <c r="N39" s="878"/>
      <c r="O39" s="878"/>
      <c r="P39" s="878"/>
    </row>
    <row r="40" spans="1:16" ht="15">
      <c r="A40" s="894" t="s">
        <v>3</v>
      </c>
      <c r="B40" s="895" t="s">
        <v>235</v>
      </c>
      <c r="C40" s="896"/>
      <c r="D40" s="896"/>
      <c r="E40" s="896"/>
      <c r="F40" s="896" t="s">
        <v>4</v>
      </c>
      <c r="G40" s="896" t="s">
        <v>4</v>
      </c>
      <c r="H40" s="897"/>
      <c r="J40" s="918"/>
      <c r="K40" s="918"/>
      <c r="N40" s="878"/>
      <c r="O40" s="878"/>
      <c r="P40" s="878"/>
    </row>
    <row r="41" spans="1:16" ht="17.25">
      <c r="A41" s="898"/>
      <c r="B41" s="899" t="s">
        <v>447</v>
      </c>
      <c r="C41" s="896" t="s">
        <v>720</v>
      </c>
      <c r="D41" s="896" t="s">
        <v>721</v>
      </c>
      <c r="E41" s="896" t="s">
        <v>590</v>
      </c>
      <c r="F41" s="900" t="s">
        <v>239</v>
      </c>
      <c r="G41" s="900" t="s">
        <v>456</v>
      </c>
      <c r="H41" s="901" t="s">
        <v>457</v>
      </c>
      <c r="J41" s="918"/>
      <c r="K41" s="918"/>
      <c r="N41" s="878"/>
      <c r="O41" s="878"/>
      <c r="P41" s="878"/>
    </row>
    <row r="42" spans="1:16">
      <c r="A42" s="902" t="s">
        <v>458</v>
      </c>
      <c r="B42" s="903">
        <v>2</v>
      </c>
      <c r="C42" s="904">
        <v>3</v>
      </c>
      <c r="D42" s="904">
        <v>4</v>
      </c>
      <c r="E42" s="904">
        <v>5</v>
      </c>
      <c r="F42" s="904">
        <v>6</v>
      </c>
      <c r="G42" s="904">
        <v>7</v>
      </c>
      <c r="H42" s="905">
        <v>8</v>
      </c>
      <c r="J42" s="918"/>
      <c r="K42" s="918"/>
      <c r="N42" s="878"/>
      <c r="O42" s="878"/>
      <c r="P42" s="878"/>
    </row>
    <row r="43" spans="1:16" ht="25.5" customHeight="1">
      <c r="A43" s="907" t="s">
        <v>459</v>
      </c>
      <c r="B43" s="908">
        <v>64782842</v>
      </c>
      <c r="C43" s="438">
        <v>41455495</v>
      </c>
      <c r="D43" s="438">
        <v>49675541</v>
      </c>
      <c r="E43" s="438">
        <v>63328215</v>
      </c>
      <c r="F43" s="909">
        <f>C43/B43</f>
        <v>0.63991473236076923</v>
      </c>
      <c r="G43" s="909">
        <f>D43/B43</f>
        <v>0.76680089150766184</v>
      </c>
      <c r="H43" s="909">
        <f>E43/B43</f>
        <v>0.97754610703865075</v>
      </c>
      <c r="J43" s="918"/>
      <c r="K43" s="918"/>
      <c r="N43" s="878"/>
      <c r="O43" s="878"/>
      <c r="P43" s="878"/>
    </row>
    <row r="44" spans="1:16" ht="27.75" customHeight="1">
      <c r="A44" s="910" t="s">
        <v>460</v>
      </c>
      <c r="B44" s="440">
        <v>80243000</v>
      </c>
      <c r="C44" s="438">
        <v>44661160</v>
      </c>
      <c r="D44" s="438">
        <v>54619110</v>
      </c>
      <c r="E44" s="438">
        <v>66852777</v>
      </c>
      <c r="F44" s="911">
        <f>C44/B44</f>
        <v>0.55657390675822194</v>
      </c>
      <c r="G44" s="505">
        <f>D44/B44</f>
        <v>0.68067133581745454</v>
      </c>
      <c r="H44" s="439">
        <f>E44/B44</f>
        <v>0.8331290829106589</v>
      </c>
      <c r="J44" s="918"/>
      <c r="K44" s="918"/>
      <c r="N44" s="878"/>
      <c r="O44" s="878"/>
      <c r="P44" s="878"/>
    </row>
    <row r="45" spans="1:16" ht="26.25" customHeight="1">
      <c r="A45" s="912" t="s">
        <v>461</v>
      </c>
      <c r="B45" s="913">
        <f>B43-B44</f>
        <v>-15460158</v>
      </c>
      <c r="C45" s="914">
        <f>C43-C44</f>
        <v>-3205665</v>
      </c>
      <c r="D45" s="914">
        <f>D43-D44</f>
        <v>-4943569</v>
      </c>
      <c r="E45" s="914">
        <f>E43-E44</f>
        <v>-3524562</v>
      </c>
      <c r="F45" s="915">
        <f>C45/B45</f>
        <v>0.20735008012207895</v>
      </c>
      <c r="G45" s="915">
        <f>D45/B45</f>
        <v>0.31976186789294131</v>
      </c>
      <c r="H45" s="915">
        <f>E45/B45</f>
        <v>0.22797710088085776</v>
      </c>
      <c r="J45" s="918"/>
      <c r="K45" s="918"/>
      <c r="N45" s="878"/>
      <c r="O45" s="878"/>
      <c r="P45" s="878"/>
    </row>
    <row r="46" spans="1:16">
      <c r="J46" s="918"/>
      <c r="K46" s="918"/>
      <c r="N46" s="878"/>
      <c r="O46" s="878"/>
      <c r="P46" s="878"/>
    </row>
    <row r="47" spans="1:16">
      <c r="J47" s="918"/>
      <c r="K47" s="918"/>
      <c r="N47" s="878"/>
      <c r="O47" s="878"/>
      <c r="P47" s="878"/>
    </row>
    <row r="48" spans="1:16">
      <c r="J48" s="918"/>
      <c r="K48" s="918"/>
      <c r="N48" s="878"/>
      <c r="O48" s="878"/>
      <c r="P48" s="878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56" firstPageNumber="66" orientation="landscape" useFirstPageNumber="1" r:id="rId1"/>
  <headerFooter alignWithMargins="0">
    <oddHeader>&amp;C&amp;"Arial CE,Pogrubiony"-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showGridLines="0" topLeftCell="A4" zoomScale="76" zoomScaleNormal="76" zoomScaleSheetLayoutView="75" workbookViewId="0">
      <selection activeCell="I33" sqref="I33"/>
    </sheetView>
  </sheetViews>
  <sheetFormatPr defaultColWidth="9.28515625" defaultRowHeight="15"/>
  <cols>
    <col min="1" max="1" width="103.140625" style="921" customWidth="1"/>
    <col min="2" max="2" width="20.5703125" style="921" customWidth="1"/>
    <col min="3" max="3" width="19.42578125" style="960" customWidth="1"/>
    <col min="4" max="4" width="16.7109375" style="921" customWidth="1"/>
    <col min="5" max="5" width="9.28515625" style="921"/>
    <col min="6" max="6" width="8.42578125" style="921" customWidth="1"/>
    <col min="7" max="7" width="16.7109375" style="921" customWidth="1"/>
    <col min="8" max="8" width="21.7109375" style="921" customWidth="1"/>
    <col min="9" max="9" width="21.28515625" style="921" customWidth="1"/>
    <col min="10" max="245" width="9.28515625" style="921"/>
    <col min="246" max="246" width="103.140625" style="921" customWidth="1"/>
    <col min="247" max="247" width="20.5703125" style="921" customWidth="1"/>
    <col min="248" max="248" width="19.42578125" style="921" customWidth="1"/>
    <col min="249" max="249" width="16.7109375" style="921" customWidth="1"/>
    <col min="250" max="250" width="12.85546875" style="921" customWidth="1"/>
    <col min="251" max="251" width="11" style="921" bestFit="1" customWidth="1"/>
    <col min="252" max="256" width="9.28515625" style="921"/>
    <col min="257" max="257" width="103.140625" style="921" customWidth="1"/>
    <col min="258" max="258" width="20.5703125" style="921" customWidth="1"/>
    <col min="259" max="259" width="19.42578125" style="921" customWidth="1"/>
    <col min="260" max="260" width="16.7109375" style="921" customWidth="1"/>
    <col min="261" max="261" width="9.28515625" style="921"/>
    <col min="262" max="262" width="8.42578125" style="921" customWidth="1"/>
    <col min="263" max="263" width="16.7109375" style="921" customWidth="1"/>
    <col min="264" max="264" width="21.7109375" style="921" customWidth="1"/>
    <col min="265" max="265" width="21.28515625" style="921" customWidth="1"/>
    <col min="266" max="501" width="9.28515625" style="921"/>
    <col min="502" max="502" width="103.140625" style="921" customWidth="1"/>
    <col min="503" max="503" width="20.5703125" style="921" customWidth="1"/>
    <col min="504" max="504" width="19.42578125" style="921" customWidth="1"/>
    <col min="505" max="505" width="16.7109375" style="921" customWidth="1"/>
    <col min="506" max="506" width="12.85546875" style="921" customWidth="1"/>
    <col min="507" max="507" width="11" style="921" bestFit="1" customWidth="1"/>
    <col min="508" max="512" width="9.28515625" style="921"/>
    <col min="513" max="513" width="103.140625" style="921" customWidth="1"/>
    <col min="514" max="514" width="20.5703125" style="921" customWidth="1"/>
    <col min="515" max="515" width="19.42578125" style="921" customWidth="1"/>
    <col min="516" max="516" width="16.7109375" style="921" customWidth="1"/>
    <col min="517" max="517" width="9.28515625" style="921"/>
    <col min="518" max="518" width="8.42578125" style="921" customWidth="1"/>
    <col min="519" max="519" width="16.7109375" style="921" customWidth="1"/>
    <col min="520" max="520" width="21.7109375" style="921" customWidth="1"/>
    <col min="521" max="521" width="21.28515625" style="921" customWidth="1"/>
    <col min="522" max="757" width="9.28515625" style="921"/>
    <col min="758" max="758" width="103.140625" style="921" customWidth="1"/>
    <col min="759" max="759" width="20.5703125" style="921" customWidth="1"/>
    <col min="760" max="760" width="19.42578125" style="921" customWidth="1"/>
    <col min="761" max="761" width="16.7109375" style="921" customWidth="1"/>
    <col min="762" max="762" width="12.85546875" style="921" customWidth="1"/>
    <col min="763" max="763" width="11" style="921" bestFit="1" customWidth="1"/>
    <col min="764" max="768" width="9.28515625" style="921"/>
    <col min="769" max="769" width="103.140625" style="921" customWidth="1"/>
    <col min="770" max="770" width="20.5703125" style="921" customWidth="1"/>
    <col min="771" max="771" width="19.42578125" style="921" customWidth="1"/>
    <col min="772" max="772" width="16.7109375" style="921" customWidth="1"/>
    <col min="773" max="773" width="9.28515625" style="921"/>
    <col min="774" max="774" width="8.42578125" style="921" customWidth="1"/>
    <col min="775" max="775" width="16.7109375" style="921" customWidth="1"/>
    <col min="776" max="776" width="21.7109375" style="921" customWidth="1"/>
    <col min="777" max="777" width="21.28515625" style="921" customWidth="1"/>
    <col min="778" max="1013" width="9.28515625" style="921"/>
    <col min="1014" max="1014" width="103.140625" style="921" customWidth="1"/>
    <col min="1015" max="1015" width="20.5703125" style="921" customWidth="1"/>
    <col min="1016" max="1016" width="19.42578125" style="921" customWidth="1"/>
    <col min="1017" max="1017" width="16.7109375" style="921" customWidth="1"/>
    <col min="1018" max="1018" width="12.85546875" style="921" customWidth="1"/>
    <col min="1019" max="1019" width="11" style="921" bestFit="1" customWidth="1"/>
    <col min="1020" max="1024" width="9.28515625" style="921"/>
    <col min="1025" max="1025" width="103.140625" style="921" customWidth="1"/>
    <col min="1026" max="1026" width="20.5703125" style="921" customWidth="1"/>
    <col min="1027" max="1027" width="19.42578125" style="921" customWidth="1"/>
    <col min="1028" max="1028" width="16.7109375" style="921" customWidth="1"/>
    <col min="1029" max="1029" width="9.28515625" style="921"/>
    <col min="1030" max="1030" width="8.42578125" style="921" customWidth="1"/>
    <col min="1031" max="1031" width="16.7109375" style="921" customWidth="1"/>
    <col min="1032" max="1032" width="21.7109375" style="921" customWidth="1"/>
    <col min="1033" max="1033" width="21.28515625" style="921" customWidth="1"/>
    <col min="1034" max="1269" width="9.28515625" style="921"/>
    <col min="1270" max="1270" width="103.140625" style="921" customWidth="1"/>
    <col min="1271" max="1271" width="20.5703125" style="921" customWidth="1"/>
    <col min="1272" max="1272" width="19.42578125" style="921" customWidth="1"/>
    <col min="1273" max="1273" width="16.7109375" style="921" customWidth="1"/>
    <col min="1274" max="1274" width="12.85546875" style="921" customWidth="1"/>
    <col min="1275" max="1275" width="11" style="921" bestFit="1" customWidth="1"/>
    <col min="1276" max="1280" width="9.28515625" style="921"/>
    <col min="1281" max="1281" width="103.140625" style="921" customWidth="1"/>
    <col min="1282" max="1282" width="20.5703125" style="921" customWidth="1"/>
    <col min="1283" max="1283" width="19.42578125" style="921" customWidth="1"/>
    <col min="1284" max="1284" width="16.7109375" style="921" customWidth="1"/>
    <col min="1285" max="1285" width="9.28515625" style="921"/>
    <col min="1286" max="1286" width="8.42578125" style="921" customWidth="1"/>
    <col min="1287" max="1287" width="16.7109375" style="921" customWidth="1"/>
    <col min="1288" max="1288" width="21.7109375" style="921" customWidth="1"/>
    <col min="1289" max="1289" width="21.28515625" style="921" customWidth="1"/>
    <col min="1290" max="1525" width="9.28515625" style="921"/>
    <col min="1526" max="1526" width="103.140625" style="921" customWidth="1"/>
    <col min="1527" max="1527" width="20.5703125" style="921" customWidth="1"/>
    <col min="1528" max="1528" width="19.42578125" style="921" customWidth="1"/>
    <col min="1529" max="1529" width="16.7109375" style="921" customWidth="1"/>
    <col min="1530" max="1530" width="12.85546875" style="921" customWidth="1"/>
    <col min="1531" max="1531" width="11" style="921" bestFit="1" customWidth="1"/>
    <col min="1532" max="1536" width="9.28515625" style="921"/>
    <col min="1537" max="1537" width="103.140625" style="921" customWidth="1"/>
    <col min="1538" max="1538" width="20.5703125" style="921" customWidth="1"/>
    <col min="1539" max="1539" width="19.42578125" style="921" customWidth="1"/>
    <col min="1540" max="1540" width="16.7109375" style="921" customWidth="1"/>
    <col min="1541" max="1541" width="9.28515625" style="921"/>
    <col min="1542" max="1542" width="8.42578125" style="921" customWidth="1"/>
    <col min="1543" max="1543" width="16.7109375" style="921" customWidth="1"/>
    <col min="1544" max="1544" width="21.7109375" style="921" customWidth="1"/>
    <col min="1545" max="1545" width="21.28515625" style="921" customWidth="1"/>
    <col min="1546" max="1781" width="9.28515625" style="921"/>
    <col min="1782" max="1782" width="103.140625" style="921" customWidth="1"/>
    <col min="1783" max="1783" width="20.5703125" style="921" customWidth="1"/>
    <col min="1784" max="1784" width="19.42578125" style="921" customWidth="1"/>
    <col min="1785" max="1785" width="16.7109375" style="921" customWidth="1"/>
    <col min="1786" max="1786" width="12.85546875" style="921" customWidth="1"/>
    <col min="1787" max="1787" width="11" style="921" bestFit="1" customWidth="1"/>
    <col min="1788" max="1792" width="9.28515625" style="921"/>
    <col min="1793" max="1793" width="103.140625" style="921" customWidth="1"/>
    <col min="1794" max="1794" width="20.5703125" style="921" customWidth="1"/>
    <col min="1795" max="1795" width="19.42578125" style="921" customWidth="1"/>
    <col min="1796" max="1796" width="16.7109375" style="921" customWidth="1"/>
    <col min="1797" max="1797" width="9.28515625" style="921"/>
    <col min="1798" max="1798" width="8.42578125" style="921" customWidth="1"/>
    <col min="1799" max="1799" width="16.7109375" style="921" customWidth="1"/>
    <col min="1800" max="1800" width="21.7109375" style="921" customWidth="1"/>
    <col min="1801" max="1801" width="21.28515625" style="921" customWidth="1"/>
    <col min="1802" max="2037" width="9.28515625" style="921"/>
    <col min="2038" max="2038" width="103.140625" style="921" customWidth="1"/>
    <col min="2039" max="2039" width="20.5703125" style="921" customWidth="1"/>
    <col min="2040" max="2040" width="19.42578125" style="921" customWidth="1"/>
    <col min="2041" max="2041" width="16.7109375" style="921" customWidth="1"/>
    <col min="2042" max="2042" width="12.85546875" style="921" customWidth="1"/>
    <col min="2043" max="2043" width="11" style="921" bestFit="1" customWidth="1"/>
    <col min="2044" max="2048" width="9.28515625" style="921"/>
    <col min="2049" max="2049" width="103.140625" style="921" customWidth="1"/>
    <col min="2050" max="2050" width="20.5703125" style="921" customWidth="1"/>
    <col min="2051" max="2051" width="19.42578125" style="921" customWidth="1"/>
    <col min="2052" max="2052" width="16.7109375" style="921" customWidth="1"/>
    <col min="2053" max="2053" width="9.28515625" style="921"/>
    <col min="2054" max="2054" width="8.42578125" style="921" customWidth="1"/>
    <col min="2055" max="2055" width="16.7109375" style="921" customWidth="1"/>
    <col min="2056" max="2056" width="21.7109375" style="921" customWidth="1"/>
    <col min="2057" max="2057" width="21.28515625" style="921" customWidth="1"/>
    <col min="2058" max="2293" width="9.28515625" style="921"/>
    <col min="2294" max="2294" width="103.140625" style="921" customWidth="1"/>
    <col min="2295" max="2295" width="20.5703125" style="921" customWidth="1"/>
    <col min="2296" max="2296" width="19.42578125" style="921" customWidth="1"/>
    <col min="2297" max="2297" width="16.7109375" style="921" customWidth="1"/>
    <col min="2298" max="2298" width="12.85546875" style="921" customWidth="1"/>
    <col min="2299" max="2299" width="11" style="921" bestFit="1" customWidth="1"/>
    <col min="2300" max="2304" width="9.28515625" style="921"/>
    <col min="2305" max="2305" width="103.140625" style="921" customWidth="1"/>
    <col min="2306" max="2306" width="20.5703125" style="921" customWidth="1"/>
    <col min="2307" max="2307" width="19.42578125" style="921" customWidth="1"/>
    <col min="2308" max="2308" width="16.7109375" style="921" customWidth="1"/>
    <col min="2309" max="2309" width="9.28515625" style="921"/>
    <col min="2310" max="2310" width="8.42578125" style="921" customWidth="1"/>
    <col min="2311" max="2311" width="16.7109375" style="921" customWidth="1"/>
    <col min="2312" max="2312" width="21.7109375" style="921" customWidth="1"/>
    <col min="2313" max="2313" width="21.28515625" style="921" customWidth="1"/>
    <col min="2314" max="2549" width="9.28515625" style="921"/>
    <col min="2550" max="2550" width="103.140625" style="921" customWidth="1"/>
    <col min="2551" max="2551" width="20.5703125" style="921" customWidth="1"/>
    <col min="2552" max="2552" width="19.42578125" style="921" customWidth="1"/>
    <col min="2553" max="2553" width="16.7109375" style="921" customWidth="1"/>
    <col min="2554" max="2554" width="12.85546875" style="921" customWidth="1"/>
    <col min="2555" max="2555" width="11" style="921" bestFit="1" customWidth="1"/>
    <col min="2556" max="2560" width="9.28515625" style="921"/>
    <col min="2561" max="2561" width="103.140625" style="921" customWidth="1"/>
    <col min="2562" max="2562" width="20.5703125" style="921" customWidth="1"/>
    <col min="2563" max="2563" width="19.42578125" style="921" customWidth="1"/>
    <col min="2564" max="2564" width="16.7109375" style="921" customWidth="1"/>
    <col min="2565" max="2565" width="9.28515625" style="921"/>
    <col min="2566" max="2566" width="8.42578125" style="921" customWidth="1"/>
    <col min="2567" max="2567" width="16.7109375" style="921" customWidth="1"/>
    <col min="2568" max="2568" width="21.7109375" style="921" customWidth="1"/>
    <col min="2569" max="2569" width="21.28515625" style="921" customWidth="1"/>
    <col min="2570" max="2805" width="9.28515625" style="921"/>
    <col min="2806" max="2806" width="103.140625" style="921" customWidth="1"/>
    <col min="2807" max="2807" width="20.5703125" style="921" customWidth="1"/>
    <col min="2808" max="2808" width="19.42578125" style="921" customWidth="1"/>
    <col min="2809" max="2809" width="16.7109375" style="921" customWidth="1"/>
    <col min="2810" max="2810" width="12.85546875" style="921" customWidth="1"/>
    <col min="2811" max="2811" width="11" style="921" bestFit="1" customWidth="1"/>
    <col min="2812" max="2816" width="9.28515625" style="921"/>
    <col min="2817" max="2817" width="103.140625" style="921" customWidth="1"/>
    <col min="2818" max="2818" width="20.5703125" style="921" customWidth="1"/>
    <col min="2819" max="2819" width="19.42578125" style="921" customWidth="1"/>
    <col min="2820" max="2820" width="16.7109375" style="921" customWidth="1"/>
    <col min="2821" max="2821" width="9.28515625" style="921"/>
    <col min="2822" max="2822" width="8.42578125" style="921" customWidth="1"/>
    <col min="2823" max="2823" width="16.7109375" style="921" customWidth="1"/>
    <col min="2824" max="2824" width="21.7109375" style="921" customWidth="1"/>
    <col min="2825" max="2825" width="21.28515625" style="921" customWidth="1"/>
    <col min="2826" max="3061" width="9.28515625" style="921"/>
    <col min="3062" max="3062" width="103.140625" style="921" customWidth="1"/>
    <col min="3063" max="3063" width="20.5703125" style="921" customWidth="1"/>
    <col min="3064" max="3064" width="19.42578125" style="921" customWidth="1"/>
    <col min="3065" max="3065" width="16.7109375" style="921" customWidth="1"/>
    <col min="3066" max="3066" width="12.85546875" style="921" customWidth="1"/>
    <col min="3067" max="3067" width="11" style="921" bestFit="1" customWidth="1"/>
    <col min="3068" max="3072" width="9.28515625" style="921"/>
    <col min="3073" max="3073" width="103.140625" style="921" customWidth="1"/>
    <col min="3074" max="3074" width="20.5703125" style="921" customWidth="1"/>
    <col min="3075" max="3075" width="19.42578125" style="921" customWidth="1"/>
    <col min="3076" max="3076" width="16.7109375" style="921" customWidth="1"/>
    <col min="3077" max="3077" width="9.28515625" style="921"/>
    <col min="3078" max="3078" width="8.42578125" style="921" customWidth="1"/>
    <col min="3079" max="3079" width="16.7109375" style="921" customWidth="1"/>
    <col min="3080" max="3080" width="21.7109375" style="921" customWidth="1"/>
    <col min="3081" max="3081" width="21.28515625" style="921" customWidth="1"/>
    <col min="3082" max="3317" width="9.28515625" style="921"/>
    <col min="3318" max="3318" width="103.140625" style="921" customWidth="1"/>
    <col min="3319" max="3319" width="20.5703125" style="921" customWidth="1"/>
    <col min="3320" max="3320" width="19.42578125" style="921" customWidth="1"/>
    <col min="3321" max="3321" width="16.7109375" style="921" customWidth="1"/>
    <col min="3322" max="3322" width="12.85546875" style="921" customWidth="1"/>
    <col min="3323" max="3323" width="11" style="921" bestFit="1" customWidth="1"/>
    <col min="3324" max="3328" width="9.28515625" style="921"/>
    <col min="3329" max="3329" width="103.140625" style="921" customWidth="1"/>
    <col min="3330" max="3330" width="20.5703125" style="921" customWidth="1"/>
    <col min="3331" max="3331" width="19.42578125" style="921" customWidth="1"/>
    <col min="3332" max="3332" width="16.7109375" style="921" customWidth="1"/>
    <col min="3333" max="3333" width="9.28515625" style="921"/>
    <col min="3334" max="3334" width="8.42578125" style="921" customWidth="1"/>
    <col min="3335" max="3335" width="16.7109375" style="921" customWidth="1"/>
    <col min="3336" max="3336" width="21.7109375" style="921" customWidth="1"/>
    <col min="3337" max="3337" width="21.28515625" style="921" customWidth="1"/>
    <col min="3338" max="3573" width="9.28515625" style="921"/>
    <col min="3574" max="3574" width="103.140625" style="921" customWidth="1"/>
    <col min="3575" max="3575" width="20.5703125" style="921" customWidth="1"/>
    <col min="3576" max="3576" width="19.42578125" style="921" customWidth="1"/>
    <col min="3577" max="3577" width="16.7109375" style="921" customWidth="1"/>
    <col min="3578" max="3578" width="12.85546875" style="921" customWidth="1"/>
    <col min="3579" max="3579" width="11" style="921" bestFit="1" customWidth="1"/>
    <col min="3580" max="3584" width="9.28515625" style="921"/>
    <col min="3585" max="3585" width="103.140625" style="921" customWidth="1"/>
    <col min="3586" max="3586" width="20.5703125" style="921" customWidth="1"/>
    <col min="3587" max="3587" width="19.42578125" style="921" customWidth="1"/>
    <col min="3588" max="3588" width="16.7109375" style="921" customWidth="1"/>
    <col min="3589" max="3589" width="9.28515625" style="921"/>
    <col min="3590" max="3590" width="8.42578125" style="921" customWidth="1"/>
    <col min="3591" max="3591" width="16.7109375" style="921" customWidth="1"/>
    <col min="3592" max="3592" width="21.7109375" style="921" customWidth="1"/>
    <col min="3593" max="3593" width="21.28515625" style="921" customWidth="1"/>
    <col min="3594" max="3829" width="9.28515625" style="921"/>
    <col min="3830" max="3830" width="103.140625" style="921" customWidth="1"/>
    <col min="3831" max="3831" width="20.5703125" style="921" customWidth="1"/>
    <col min="3832" max="3832" width="19.42578125" style="921" customWidth="1"/>
    <col min="3833" max="3833" width="16.7109375" style="921" customWidth="1"/>
    <col min="3834" max="3834" width="12.85546875" style="921" customWidth="1"/>
    <col min="3835" max="3835" width="11" style="921" bestFit="1" customWidth="1"/>
    <col min="3836" max="3840" width="9.28515625" style="921"/>
    <col min="3841" max="3841" width="103.140625" style="921" customWidth="1"/>
    <col min="3842" max="3842" width="20.5703125" style="921" customWidth="1"/>
    <col min="3843" max="3843" width="19.42578125" style="921" customWidth="1"/>
    <col min="3844" max="3844" width="16.7109375" style="921" customWidth="1"/>
    <col min="3845" max="3845" width="9.28515625" style="921"/>
    <col min="3846" max="3846" width="8.42578125" style="921" customWidth="1"/>
    <col min="3847" max="3847" width="16.7109375" style="921" customWidth="1"/>
    <col min="3848" max="3848" width="21.7109375" style="921" customWidth="1"/>
    <col min="3849" max="3849" width="21.28515625" style="921" customWidth="1"/>
    <col min="3850" max="4085" width="9.28515625" style="921"/>
    <col min="4086" max="4086" width="103.140625" style="921" customWidth="1"/>
    <col min="4087" max="4087" width="20.5703125" style="921" customWidth="1"/>
    <col min="4088" max="4088" width="19.42578125" style="921" customWidth="1"/>
    <col min="4089" max="4089" width="16.7109375" style="921" customWidth="1"/>
    <col min="4090" max="4090" width="12.85546875" style="921" customWidth="1"/>
    <col min="4091" max="4091" width="11" style="921" bestFit="1" customWidth="1"/>
    <col min="4092" max="4096" width="9.28515625" style="921"/>
    <col min="4097" max="4097" width="103.140625" style="921" customWidth="1"/>
    <col min="4098" max="4098" width="20.5703125" style="921" customWidth="1"/>
    <col min="4099" max="4099" width="19.42578125" style="921" customWidth="1"/>
    <col min="4100" max="4100" width="16.7109375" style="921" customWidth="1"/>
    <col min="4101" max="4101" width="9.28515625" style="921"/>
    <col min="4102" max="4102" width="8.42578125" style="921" customWidth="1"/>
    <col min="4103" max="4103" width="16.7109375" style="921" customWidth="1"/>
    <col min="4104" max="4104" width="21.7109375" style="921" customWidth="1"/>
    <col min="4105" max="4105" width="21.28515625" style="921" customWidth="1"/>
    <col min="4106" max="4341" width="9.28515625" style="921"/>
    <col min="4342" max="4342" width="103.140625" style="921" customWidth="1"/>
    <col min="4343" max="4343" width="20.5703125" style="921" customWidth="1"/>
    <col min="4344" max="4344" width="19.42578125" style="921" customWidth="1"/>
    <col min="4345" max="4345" width="16.7109375" style="921" customWidth="1"/>
    <col min="4346" max="4346" width="12.85546875" style="921" customWidth="1"/>
    <col min="4347" max="4347" width="11" style="921" bestFit="1" customWidth="1"/>
    <col min="4348" max="4352" width="9.28515625" style="921"/>
    <col min="4353" max="4353" width="103.140625" style="921" customWidth="1"/>
    <col min="4354" max="4354" width="20.5703125" style="921" customWidth="1"/>
    <col min="4355" max="4355" width="19.42578125" style="921" customWidth="1"/>
    <col min="4356" max="4356" width="16.7109375" style="921" customWidth="1"/>
    <col min="4357" max="4357" width="9.28515625" style="921"/>
    <col min="4358" max="4358" width="8.42578125" style="921" customWidth="1"/>
    <col min="4359" max="4359" width="16.7109375" style="921" customWidth="1"/>
    <col min="4360" max="4360" width="21.7109375" style="921" customWidth="1"/>
    <col min="4361" max="4361" width="21.28515625" style="921" customWidth="1"/>
    <col min="4362" max="4597" width="9.28515625" style="921"/>
    <col min="4598" max="4598" width="103.140625" style="921" customWidth="1"/>
    <col min="4599" max="4599" width="20.5703125" style="921" customWidth="1"/>
    <col min="4600" max="4600" width="19.42578125" style="921" customWidth="1"/>
    <col min="4601" max="4601" width="16.7109375" style="921" customWidth="1"/>
    <col min="4602" max="4602" width="12.85546875" style="921" customWidth="1"/>
    <col min="4603" max="4603" width="11" style="921" bestFit="1" customWidth="1"/>
    <col min="4604" max="4608" width="9.28515625" style="921"/>
    <col min="4609" max="4609" width="103.140625" style="921" customWidth="1"/>
    <col min="4610" max="4610" width="20.5703125" style="921" customWidth="1"/>
    <col min="4611" max="4611" width="19.42578125" style="921" customWidth="1"/>
    <col min="4612" max="4612" width="16.7109375" style="921" customWidth="1"/>
    <col min="4613" max="4613" width="9.28515625" style="921"/>
    <col min="4614" max="4614" width="8.42578125" style="921" customWidth="1"/>
    <col min="4615" max="4615" width="16.7109375" style="921" customWidth="1"/>
    <col min="4616" max="4616" width="21.7109375" style="921" customWidth="1"/>
    <col min="4617" max="4617" width="21.28515625" style="921" customWidth="1"/>
    <col min="4618" max="4853" width="9.28515625" style="921"/>
    <col min="4854" max="4854" width="103.140625" style="921" customWidth="1"/>
    <col min="4855" max="4855" width="20.5703125" style="921" customWidth="1"/>
    <col min="4856" max="4856" width="19.42578125" style="921" customWidth="1"/>
    <col min="4857" max="4857" width="16.7109375" style="921" customWidth="1"/>
    <col min="4858" max="4858" width="12.85546875" style="921" customWidth="1"/>
    <col min="4859" max="4859" width="11" style="921" bestFit="1" customWidth="1"/>
    <col min="4860" max="4864" width="9.28515625" style="921"/>
    <col min="4865" max="4865" width="103.140625" style="921" customWidth="1"/>
    <col min="4866" max="4866" width="20.5703125" style="921" customWidth="1"/>
    <col min="4867" max="4867" width="19.42578125" style="921" customWidth="1"/>
    <col min="4868" max="4868" width="16.7109375" style="921" customWidth="1"/>
    <col min="4869" max="4869" width="9.28515625" style="921"/>
    <col min="4870" max="4870" width="8.42578125" style="921" customWidth="1"/>
    <col min="4871" max="4871" width="16.7109375" style="921" customWidth="1"/>
    <col min="4872" max="4872" width="21.7109375" style="921" customWidth="1"/>
    <col min="4873" max="4873" width="21.28515625" style="921" customWidth="1"/>
    <col min="4874" max="5109" width="9.28515625" style="921"/>
    <col min="5110" max="5110" width="103.140625" style="921" customWidth="1"/>
    <col min="5111" max="5111" width="20.5703125" style="921" customWidth="1"/>
    <col min="5112" max="5112" width="19.42578125" style="921" customWidth="1"/>
    <col min="5113" max="5113" width="16.7109375" style="921" customWidth="1"/>
    <col min="5114" max="5114" width="12.85546875" style="921" customWidth="1"/>
    <col min="5115" max="5115" width="11" style="921" bestFit="1" customWidth="1"/>
    <col min="5116" max="5120" width="9.28515625" style="921"/>
    <col min="5121" max="5121" width="103.140625" style="921" customWidth="1"/>
    <col min="5122" max="5122" width="20.5703125" style="921" customWidth="1"/>
    <col min="5123" max="5123" width="19.42578125" style="921" customWidth="1"/>
    <col min="5124" max="5124" width="16.7109375" style="921" customWidth="1"/>
    <col min="5125" max="5125" width="9.28515625" style="921"/>
    <col min="5126" max="5126" width="8.42578125" style="921" customWidth="1"/>
    <col min="5127" max="5127" width="16.7109375" style="921" customWidth="1"/>
    <col min="5128" max="5128" width="21.7109375" style="921" customWidth="1"/>
    <col min="5129" max="5129" width="21.28515625" style="921" customWidth="1"/>
    <col min="5130" max="5365" width="9.28515625" style="921"/>
    <col min="5366" max="5366" width="103.140625" style="921" customWidth="1"/>
    <col min="5367" max="5367" width="20.5703125" style="921" customWidth="1"/>
    <col min="5368" max="5368" width="19.42578125" style="921" customWidth="1"/>
    <col min="5369" max="5369" width="16.7109375" style="921" customWidth="1"/>
    <col min="5370" max="5370" width="12.85546875" style="921" customWidth="1"/>
    <col min="5371" max="5371" width="11" style="921" bestFit="1" customWidth="1"/>
    <col min="5372" max="5376" width="9.28515625" style="921"/>
    <col min="5377" max="5377" width="103.140625" style="921" customWidth="1"/>
    <col min="5378" max="5378" width="20.5703125" style="921" customWidth="1"/>
    <col min="5379" max="5379" width="19.42578125" style="921" customWidth="1"/>
    <col min="5380" max="5380" width="16.7109375" style="921" customWidth="1"/>
    <col min="5381" max="5381" width="9.28515625" style="921"/>
    <col min="5382" max="5382" width="8.42578125" style="921" customWidth="1"/>
    <col min="5383" max="5383" width="16.7109375" style="921" customWidth="1"/>
    <col min="5384" max="5384" width="21.7109375" style="921" customWidth="1"/>
    <col min="5385" max="5385" width="21.28515625" style="921" customWidth="1"/>
    <col min="5386" max="5621" width="9.28515625" style="921"/>
    <col min="5622" max="5622" width="103.140625" style="921" customWidth="1"/>
    <col min="5623" max="5623" width="20.5703125" style="921" customWidth="1"/>
    <col min="5624" max="5624" width="19.42578125" style="921" customWidth="1"/>
    <col min="5625" max="5625" width="16.7109375" style="921" customWidth="1"/>
    <col min="5626" max="5626" width="12.85546875" style="921" customWidth="1"/>
    <col min="5627" max="5627" width="11" style="921" bestFit="1" customWidth="1"/>
    <col min="5628" max="5632" width="9.28515625" style="921"/>
    <col min="5633" max="5633" width="103.140625" style="921" customWidth="1"/>
    <col min="5634" max="5634" width="20.5703125" style="921" customWidth="1"/>
    <col min="5635" max="5635" width="19.42578125" style="921" customWidth="1"/>
    <col min="5636" max="5636" width="16.7109375" style="921" customWidth="1"/>
    <col min="5637" max="5637" width="9.28515625" style="921"/>
    <col min="5638" max="5638" width="8.42578125" style="921" customWidth="1"/>
    <col min="5639" max="5639" width="16.7109375" style="921" customWidth="1"/>
    <col min="5640" max="5640" width="21.7109375" style="921" customWidth="1"/>
    <col min="5641" max="5641" width="21.28515625" style="921" customWidth="1"/>
    <col min="5642" max="5877" width="9.28515625" style="921"/>
    <col min="5878" max="5878" width="103.140625" style="921" customWidth="1"/>
    <col min="5879" max="5879" width="20.5703125" style="921" customWidth="1"/>
    <col min="5880" max="5880" width="19.42578125" style="921" customWidth="1"/>
    <col min="5881" max="5881" width="16.7109375" style="921" customWidth="1"/>
    <col min="5882" max="5882" width="12.85546875" style="921" customWidth="1"/>
    <col min="5883" max="5883" width="11" style="921" bestFit="1" customWidth="1"/>
    <col min="5884" max="5888" width="9.28515625" style="921"/>
    <col min="5889" max="5889" width="103.140625" style="921" customWidth="1"/>
    <col min="5890" max="5890" width="20.5703125" style="921" customWidth="1"/>
    <col min="5891" max="5891" width="19.42578125" style="921" customWidth="1"/>
    <col min="5892" max="5892" width="16.7109375" style="921" customWidth="1"/>
    <col min="5893" max="5893" width="9.28515625" style="921"/>
    <col min="5894" max="5894" width="8.42578125" style="921" customWidth="1"/>
    <col min="5895" max="5895" width="16.7109375" style="921" customWidth="1"/>
    <col min="5896" max="5896" width="21.7109375" style="921" customWidth="1"/>
    <col min="5897" max="5897" width="21.28515625" style="921" customWidth="1"/>
    <col min="5898" max="6133" width="9.28515625" style="921"/>
    <col min="6134" max="6134" width="103.140625" style="921" customWidth="1"/>
    <col min="6135" max="6135" width="20.5703125" style="921" customWidth="1"/>
    <col min="6136" max="6136" width="19.42578125" style="921" customWidth="1"/>
    <col min="6137" max="6137" width="16.7109375" style="921" customWidth="1"/>
    <col min="6138" max="6138" width="12.85546875" style="921" customWidth="1"/>
    <col min="6139" max="6139" width="11" style="921" bestFit="1" customWidth="1"/>
    <col min="6140" max="6144" width="9.28515625" style="921"/>
    <col min="6145" max="6145" width="103.140625" style="921" customWidth="1"/>
    <col min="6146" max="6146" width="20.5703125" style="921" customWidth="1"/>
    <col min="6147" max="6147" width="19.42578125" style="921" customWidth="1"/>
    <col min="6148" max="6148" width="16.7109375" style="921" customWidth="1"/>
    <col min="6149" max="6149" width="9.28515625" style="921"/>
    <col min="6150" max="6150" width="8.42578125" style="921" customWidth="1"/>
    <col min="6151" max="6151" width="16.7109375" style="921" customWidth="1"/>
    <col min="6152" max="6152" width="21.7109375" style="921" customWidth="1"/>
    <col min="6153" max="6153" width="21.28515625" style="921" customWidth="1"/>
    <col min="6154" max="6389" width="9.28515625" style="921"/>
    <col min="6390" max="6390" width="103.140625" style="921" customWidth="1"/>
    <col min="6391" max="6391" width="20.5703125" style="921" customWidth="1"/>
    <col min="6392" max="6392" width="19.42578125" style="921" customWidth="1"/>
    <col min="6393" max="6393" width="16.7109375" style="921" customWidth="1"/>
    <col min="6394" max="6394" width="12.85546875" style="921" customWidth="1"/>
    <col min="6395" max="6395" width="11" style="921" bestFit="1" customWidth="1"/>
    <col min="6396" max="6400" width="9.28515625" style="921"/>
    <col min="6401" max="6401" width="103.140625" style="921" customWidth="1"/>
    <col min="6402" max="6402" width="20.5703125" style="921" customWidth="1"/>
    <col min="6403" max="6403" width="19.42578125" style="921" customWidth="1"/>
    <col min="6404" max="6404" width="16.7109375" style="921" customWidth="1"/>
    <col min="6405" max="6405" width="9.28515625" style="921"/>
    <col min="6406" max="6406" width="8.42578125" style="921" customWidth="1"/>
    <col min="6407" max="6407" width="16.7109375" style="921" customWidth="1"/>
    <col min="6408" max="6408" width="21.7109375" style="921" customWidth="1"/>
    <col min="6409" max="6409" width="21.28515625" style="921" customWidth="1"/>
    <col min="6410" max="6645" width="9.28515625" style="921"/>
    <col min="6646" max="6646" width="103.140625" style="921" customWidth="1"/>
    <col min="6647" max="6647" width="20.5703125" style="921" customWidth="1"/>
    <col min="6648" max="6648" width="19.42578125" style="921" customWidth="1"/>
    <col min="6649" max="6649" width="16.7109375" style="921" customWidth="1"/>
    <col min="6650" max="6650" width="12.85546875" style="921" customWidth="1"/>
    <col min="6651" max="6651" width="11" style="921" bestFit="1" customWidth="1"/>
    <col min="6652" max="6656" width="9.28515625" style="921"/>
    <col min="6657" max="6657" width="103.140625" style="921" customWidth="1"/>
    <col min="6658" max="6658" width="20.5703125" style="921" customWidth="1"/>
    <col min="6659" max="6659" width="19.42578125" style="921" customWidth="1"/>
    <col min="6660" max="6660" width="16.7109375" style="921" customWidth="1"/>
    <col min="6661" max="6661" width="9.28515625" style="921"/>
    <col min="6662" max="6662" width="8.42578125" style="921" customWidth="1"/>
    <col min="6663" max="6663" width="16.7109375" style="921" customWidth="1"/>
    <col min="6664" max="6664" width="21.7109375" style="921" customWidth="1"/>
    <col min="6665" max="6665" width="21.28515625" style="921" customWidth="1"/>
    <col min="6666" max="6901" width="9.28515625" style="921"/>
    <col min="6902" max="6902" width="103.140625" style="921" customWidth="1"/>
    <col min="6903" max="6903" width="20.5703125" style="921" customWidth="1"/>
    <col min="6904" max="6904" width="19.42578125" style="921" customWidth="1"/>
    <col min="6905" max="6905" width="16.7109375" style="921" customWidth="1"/>
    <col min="6906" max="6906" width="12.85546875" style="921" customWidth="1"/>
    <col min="6907" max="6907" width="11" style="921" bestFit="1" customWidth="1"/>
    <col min="6908" max="6912" width="9.28515625" style="921"/>
    <col min="6913" max="6913" width="103.140625" style="921" customWidth="1"/>
    <col min="6914" max="6914" width="20.5703125" style="921" customWidth="1"/>
    <col min="6915" max="6915" width="19.42578125" style="921" customWidth="1"/>
    <col min="6916" max="6916" width="16.7109375" style="921" customWidth="1"/>
    <col min="6917" max="6917" width="9.28515625" style="921"/>
    <col min="6918" max="6918" width="8.42578125" style="921" customWidth="1"/>
    <col min="6919" max="6919" width="16.7109375" style="921" customWidth="1"/>
    <col min="6920" max="6920" width="21.7109375" style="921" customWidth="1"/>
    <col min="6921" max="6921" width="21.28515625" style="921" customWidth="1"/>
    <col min="6922" max="7157" width="9.28515625" style="921"/>
    <col min="7158" max="7158" width="103.140625" style="921" customWidth="1"/>
    <col min="7159" max="7159" width="20.5703125" style="921" customWidth="1"/>
    <col min="7160" max="7160" width="19.42578125" style="921" customWidth="1"/>
    <col min="7161" max="7161" width="16.7109375" style="921" customWidth="1"/>
    <col min="7162" max="7162" width="12.85546875" style="921" customWidth="1"/>
    <col min="7163" max="7163" width="11" style="921" bestFit="1" customWidth="1"/>
    <col min="7164" max="7168" width="9.28515625" style="921"/>
    <col min="7169" max="7169" width="103.140625" style="921" customWidth="1"/>
    <col min="7170" max="7170" width="20.5703125" style="921" customWidth="1"/>
    <col min="7171" max="7171" width="19.42578125" style="921" customWidth="1"/>
    <col min="7172" max="7172" width="16.7109375" style="921" customWidth="1"/>
    <col min="7173" max="7173" width="9.28515625" style="921"/>
    <col min="7174" max="7174" width="8.42578125" style="921" customWidth="1"/>
    <col min="7175" max="7175" width="16.7109375" style="921" customWidth="1"/>
    <col min="7176" max="7176" width="21.7109375" style="921" customWidth="1"/>
    <col min="7177" max="7177" width="21.28515625" style="921" customWidth="1"/>
    <col min="7178" max="7413" width="9.28515625" style="921"/>
    <col min="7414" max="7414" width="103.140625" style="921" customWidth="1"/>
    <col min="7415" max="7415" width="20.5703125" style="921" customWidth="1"/>
    <col min="7416" max="7416" width="19.42578125" style="921" customWidth="1"/>
    <col min="7417" max="7417" width="16.7109375" style="921" customWidth="1"/>
    <col min="7418" max="7418" width="12.85546875" style="921" customWidth="1"/>
    <col min="7419" max="7419" width="11" style="921" bestFit="1" customWidth="1"/>
    <col min="7420" max="7424" width="9.28515625" style="921"/>
    <col min="7425" max="7425" width="103.140625" style="921" customWidth="1"/>
    <col min="7426" max="7426" width="20.5703125" style="921" customWidth="1"/>
    <col min="7427" max="7427" width="19.42578125" style="921" customWidth="1"/>
    <col min="7428" max="7428" width="16.7109375" style="921" customWidth="1"/>
    <col min="7429" max="7429" width="9.28515625" style="921"/>
    <col min="7430" max="7430" width="8.42578125" style="921" customWidth="1"/>
    <col min="7431" max="7431" width="16.7109375" style="921" customWidth="1"/>
    <col min="7432" max="7432" width="21.7109375" style="921" customWidth="1"/>
    <col min="7433" max="7433" width="21.28515625" style="921" customWidth="1"/>
    <col min="7434" max="7669" width="9.28515625" style="921"/>
    <col min="7670" max="7670" width="103.140625" style="921" customWidth="1"/>
    <col min="7671" max="7671" width="20.5703125" style="921" customWidth="1"/>
    <col min="7672" max="7672" width="19.42578125" style="921" customWidth="1"/>
    <col min="7673" max="7673" width="16.7109375" style="921" customWidth="1"/>
    <col min="7674" max="7674" width="12.85546875" style="921" customWidth="1"/>
    <col min="7675" max="7675" width="11" style="921" bestFit="1" customWidth="1"/>
    <col min="7676" max="7680" width="9.28515625" style="921"/>
    <col min="7681" max="7681" width="103.140625" style="921" customWidth="1"/>
    <col min="7682" max="7682" width="20.5703125" style="921" customWidth="1"/>
    <col min="7683" max="7683" width="19.42578125" style="921" customWidth="1"/>
    <col min="7684" max="7684" width="16.7109375" style="921" customWidth="1"/>
    <col min="7685" max="7685" width="9.28515625" style="921"/>
    <col min="7686" max="7686" width="8.42578125" style="921" customWidth="1"/>
    <col min="7687" max="7687" width="16.7109375" style="921" customWidth="1"/>
    <col min="7688" max="7688" width="21.7109375" style="921" customWidth="1"/>
    <col min="7689" max="7689" width="21.28515625" style="921" customWidth="1"/>
    <col min="7690" max="7925" width="9.28515625" style="921"/>
    <col min="7926" max="7926" width="103.140625" style="921" customWidth="1"/>
    <col min="7927" max="7927" width="20.5703125" style="921" customWidth="1"/>
    <col min="7928" max="7928" width="19.42578125" style="921" customWidth="1"/>
    <col min="7929" max="7929" width="16.7109375" style="921" customWidth="1"/>
    <col min="7930" max="7930" width="12.85546875" style="921" customWidth="1"/>
    <col min="7931" max="7931" width="11" style="921" bestFit="1" customWidth="1"/>
    <col min="7932" max="7936" width="9.28515625" style="921"/>
    <col min="7937" max="7937" width="103.140625" style="921" customWidth="1"/>
    <col min="7938" max="7938" width="20.5703125" style="921" customWidth="1"/>
    <col min="7939" max="7939" width="19.42578125" style="921" customWidth="1"/>
    <col min="7940" max="7940" width="16.7109375" style="921" customWidth="1"/>
    <col min="7941" max="7941" width="9.28515625" style="921"/>
    <col min="7942" max="7942" width="8.42578125" style="921" customWidth="1"/>
    <col min="7943" max="7943" width="16.7109375" style="921" customWidth="1"/>
    <col min="7944" max="7944" width="21.7109375" style="921" customWidth="1"/>
    <col min="7945" max="7945" width="21.28515625" style="921" customWidth="1"/>
    <col min="7946" max="8181" width="9.28515625" style="921"/>
    <col min="8182" max="8182" width="103.140625" style="921" customWidth="1"/>
    <col min="8183" max="8183" width="20.5703125" style="921" customWidth="1"/>
    <col min="8184" max="8184" width="19.42578125" style="921" customWidth="1"/>
    <col min="8185" max="8185" width="16.7109375" style="921" customWidth="1"/>
    <col min="8186" max="8186" width="12.85546875" style="921" customWidth="1"/>
    <col min="8187" max="8187" width="11" style="921" bestFit="1" customWidth="1"/>
    <col min="8188" max="8192" width="9.28515625" style="921"/>
    <col min="8193" max="8193" width="103.140625" style="921" customWidth="1"/>
    <col min="8194" max="8194" width="20.5703125" style="921" customWidth="1"/>
    <col min="8195" max="8195" width="19.42578125" style="921" customWidth="1"/>
    <col min="8196" max="8196" width="16.7109375" style="921" customWidth="1"/>
    <col min="8197" max="8197" width="9.28515625" style="921"/>
    <col min="8198" max="8198" width="8.42578125" style="921" customWidth="1"/>
    <col min="8199" max="8199" width="16.7109375" style="921" customWidth="1"/>
    <col min="8200" max="8200" width="21.7109375" style="921" customWidth="1"/>
    <col min="8201" max="8201" width="21.28515625" style="921" customWidth="1"/>
    <col min="8202" max="8437" width="9.28515625" style="921"/>
    <col min="8438" max="8438" width="103.140625" style="921" customWidth="1"/>
    <col min="8439" max="8439" width="20.5703125" style="921" customWidth="1"/>
    <col min="8440" max="8440" width="19.42578125" style="921" customWidth="1"/>
    <col min="8441" max="8441" width="16.7109375" style="921" customWidth="1"/>
    <col min="8442" max="8442" width="12.85546875" style="921" customWidth="1"/>
    <col min="8443" max="8443" width="11" style="921" bestFit="1" customWidth="1"/>
    <col min="8444" max="8448" width="9.28515625" style="921"/>
    <col min="8449" max="8449" width="103.140625" style="921" customWidth="1"/>
    <col min="8450" max="8450" width="20.5703125" style="921" customWidth="1"/>
    <col min="8451" max="8451" width="19.42578125" style="921" customWidth="1"/>
    <col min="8452" max="8452" width="16.7109375" style="921" customWidth="1"/>
    <col min="8453" max="8453" width="9.28515625" style="921"/>
    <col min="8454" max="8454" width="8.42578125" style="921" customWidth="1"/>
    <col min="8455" max="8455" width="16.7109375" style="921" customWidth="1"/>
    <col min="8456" max="8456" width="21.7109375" style="921" customWidth="1"/>
    <col min="8457" max="8457" width="21.28515625" style="921" customWidth="1"/>
    <col min="8458" max="8693" width="9.28515625" style="921"/>
    <col min="8694" max="8694" width="103.140625" style="921" customWidth="1"/>
    <col min="8695" max="8695" width="20.5703125" style="921" customWidth="1"/>
    <col min="8696" max="8696" width="19.42578125" style="921" customWidth="1"/>
    <col min="8697" max="8697" width="16.7109375" style="921" customWidth="1"/>
    <col min="8698" max="8698" width="12.85546875" style="921" customWidth="1"/>
    <col min="8699" max="8699" width="11" style="921" bestFit="1" customWidth="1"/>
    <col min="8700" max="8704" width="9.28515625" style="921"/>
    <col min="8705" max="8705" width="103.140625" style="921" customWidth="1"/>
    <col min="8706" max="8706" width="20.5703125" style="921" customWidth="1"/>
    <col min="8707" max="8707" width="19.42578125" style="921" customWidth="1"/>
    <col min="8708" max="8708" width="16.7109375" style="921" customWidth="1"/>
    <col min="8709" max="8709" width="9.28515625" style="921"/>
    <col min="8710" max="8710" width="8.42578125" style="921" customWidth="1"/>
    <col min="8711" max="8711" width="16.7109375" style="921" customWidth="1"/>
    <col min="8712" max="8712" width="21.7109375" style="921" customWidth="1"/>
    <col min="8713" max="8713" width="21.28515625" style="921" customWidth="1"/>
    <col min="8714" max="8949" width="9.28515625" style="921"/>
    <col min="8950" max="8950" width="103.140625" style="921" customWidth="1"/>
    <col min="8951" max="8951" width="20.5703125" style="921" customWidth="1"/>
    <col min="8952" max="8952" width="19.42578125" style="921" customWidth="1"/>
    <col min="8953" max="8953" width="16.7109375" style="921" customWidth="1"/>
    <col min="8954" max="8954" width="12.85546875" style="921" customWidth="1"/>
    <col min="8955" max="8955" width="11" style="921" bestFit="1" customWidth="1"/>
    <col min="8956" max="8960" width="9.28515625" style="921"/>
    <col min="8961" max="8961" width="103.140625" style="921" customWidth="1"/>
    <col min="8962" max="8962" width="20.5703125" style="921" customWidth="1"/>
    <col min="8963" max="8963" width="19.42578125" style="921" customWidth="1"/>
    <col min="8964" max="8964" width="16.7109375" style="921" customWidth="1"/>
    <col min="8965" max="8965" width="9.28515625" style="921"/>
    <col min="8966" max="8966" width="8.42578125" style="921" customWidth="1"/>
    <col min="8967" max="8967" width="16.7109375" style="921" customWidth="1"/>
    <col min="8968" max="8968" width="21.7109375" style="921" customWidth="1"/>
    <col min="8969" max="8969" width="21.28515625" style="921" customWidth="1"/>
    <col min="8970" max="9205" width="9.28515625" style="921"/>
    <col min="9206" max="9206" width="103.140625" style="921" customWidth="1"/>
    <col min="9207" max="9207" width="20.5703125" style="921" customWidth="1"/>
    <col min="9208" max="9208" width="19.42578125" style="921" customWidth="1"/>
    <col min="9209" max="9209" width="16.7109375" style="921" customWidth="1"/>
    <col min="9210" max="9210" width="12.85546875" style="921" customWidth="1"/>
    <col min="9211" max="9211" width="11" style="921" bestFit="1" customWidth="1"/>
    <col min="9212" max="9216" width="9.28515625" style="921"/>
    <col min="9217" max="9217" width="103.140625" style="921" customWidth="1"/>
    <col min="9218" max="9218" width="20.5703125" style="921" customWidth="1"/>
    <col min="9219" max="9219" width="19.42578125" style="921" customWidth="1"/>
    <col min="9220" max="9220" width="16.7109375" style="921" customWidth="1"/>
    <col min="9221" max="9221" width="9.28515625" style="921"/>
    <col min="9222" max="9222" width="8.42578125" style="921" customWidth="1"/>
    <col min="9223" max="9223" width="16.7109375" style="921" customWidth="1"/>
    <col min="9224" max="9224" width="21.7109375" style="921" customWidth="1"/>
    <col min="9225" max="9225" width="21.28515625" style="921" customWidth="1"/>
    <col min="9226" max="9461" width="9.28515625" style="921"/>
    <col min="9462" max="9462" width="103.140625" style="921" customWidth="1"/>
    <col min="9463" max="9463" width="20.5703125" style="921" customWidth="1"/>
    <col min="9464" max="9464" width="19.42578125" style="921" customWidth="1"/>
    <col min="9465" max="9465" width="16.7109375" style="921" customWidth="1"/>
    <col min="9466" max="9466" width="12.85546875" style="921" customWidth="1"/>
    <col min="9467" max="9467" width="11" style="921" bestFit="1" customWidth="1"/>
    <col min="9468" max="9472" width="9.28515625" style="921"/>
    <col min="9473" max="9473" width="103.140625" style="921" customWidth="1"/>
    <col min="9474" max="9474" width="20.5703125" style="921" customWidth="1"/>
    <col min="9475" max="9475" width="19.42578125" style="921" customWidth="1"/>
    <col min="9476" max="9476" width="16.7109375" style="921" customWidth="1"/>
    <col min="9477" max="9477" width="9.28515625" style="921"/>
    <col min="9478" max="9478" width="8.42578125" style="921" customWidth="1"/>
    <col min="9479" max="9479" width="16.7109375" style="921" customWidth="1"/>
    <col min="9480" max="9480" width="21.7109375" style="921" customWidth="1"/>
    <col min="9481" max="9481" width="21.28515625" style="921" customWidth="1"/>
    <col min="9482" max="9717" width="9.28515625" style="921"/>
    <col min="9718" max="9718" width="103.140625" style="921" customWidth="1"/>
    <col min="9719" max="9719" width="20.5703125" style="921" customWidth="1"/>
    <col min="9720" max="9720" width="19.42578125" style="921" customWidth="1"/>
    <col min="9721" max="9721" width="16.7109375" style="921" customWidth="1"/>
    <col min="9722" max="9722" width="12.85546875" style="921" customWidth="1"/>
    <col min="9723" max="9723" width="11" style="921" bestFit="1" customWidth="1"/>
    <col min="9724" max="9728" width="9.28515625" style="921"/>
    <col min="9729" max="9729" width="103.140625" style="921" customWidth="1"/>
    <col min="9730" max="9730" width="20.5703125" style="921" customWidth="1"/>
    <col min="9731" max="9731" width="19.42578125" style="921" customWidth="1"/>
    <col min="9732" max="9732" width="16.7109375" style="921" customWidth="1"/>
    <col min="9733" max="9733" width="9.28515625" style="921"/>
    <col min="9734" max="9734" width="8.42578125" style="921" customWidth="1"/>
    <col min="9735" max="9735" width="16.7109375" style="921" customWidth="1"/>
    <col min="9736" max="9736" width="21.7109375" style="921" customWidth="1"/>
    <col min="9737" max="9737" width="21.28515625" style="921" customWidth="1"/>
    <col min="9738" max="9973" width="9.28515625" style="921"/>
    <col min="9974" max="9974" width="103.140625" style="921" customWidth="1"/>
    <col min="9975" max="9975" width="20.5703125" style="921" customWidth="1"/>
    <col min="9976" max="9976" width="19.42578125" style="921" customWidth="1"/>
    <col min="9977" max="9977" width="16.7109375" style="921" customWidth="1"/>
    <col min="9978" max="9978" width="12.85546875" style="921" customWidth="1"/>
    <col min="9979" max="9979" width="11" style="921" bestFit="1" customWidth="1"/>
    <col min="9980" max="9984" width="9.28515625" style="921"/>
    <col min="9985" max="9985" width="103.140625" style="921" customWidth="1"/>
    <col min="9986" max="9986" width="20.5703125" style="921" customWidth="1"/>
    <col min="9987" max="9987" width="19.42578125" style="921" customWidth="1"/>
    <col min="9988" max="9988" width="16.7109375" style="921" customWidth="1"/>
    <col min="9989" max="9989" width="9.28515625" style="921"/>
    <col min="9990" max="9990" width="8.42578125" style="921" customWidth="1"/>
    <col min="9991" max="9991" width="16.7109375" style="921" customWidth="1"/>
    <col min="9992" max="9992" width="21.7109375" style="921" customWidth="1"/>
    <col min="9993" max="9993" width="21.28515625" style="921" customWidth="1"/>
    <col min="9994" max="10229" width="9.28515625" style="921"/>
    <col min="10230" max="10230" width="103.140625" style="921" customWidth="1"/>
    <col min="10231" max="10231" width="20.5703125" style="921" customWidth="1"/>
    <col min="10232" max="10232" width="19.42578125" style="921" customWidth="1"/>
    <col min="10233" max="10233" width="16.7109375" style="921" customWidth="1"/>
    <col min="10234" max="10234" width="12.85546875" style="921" customWidth="1"/>
    <col min="10235" max="10235" width="11" style="921" bestFit="1" customWidth="1"/>
    <col min="10236" max="10240" width="9.28515625" style="921"/>
    <col min="10241" max="10241" width="103.140625" style="921" customWidth="1"/>
    <col min="10242" max="10242" width="20.5703125" style="921" customWidth="1"/>
    <col min="10243" max="10243" width="19.42578125" style="921" customWidth="1"/>
    <col min="10244" max="10244" width="16.7109375" style="921" customWidth="1"/>
    <col min="10245" max="10245" width="9.28515625" style="921"/>
    <col min="10246" max="10246" width="8.42578125" style="921" customWidth="1"/>
    <col min="10247" max="10247" width="16.7109375" style="921" customWidth="1"/>
    <col min="10248" max="10248" width="21.7109375" style="921" customWidth="1"/>
    <col min="10249" max="10249" width="21.28515625" style="921" customWidth="1"/>
    <col min="10250" max="10485" width="9.28515625" style="921"/>
    <col min="10486" max="10486" width="103.140625" style="921" customWidth="1"/>
    <col min="10487" max="10487" width="20.5703125" style="921" customWidth="1"/>
    <col min="10488" max="10488" width="19.42578125" style="921" customWidth="1"/>
    <col min="10489" max="10489" width="16.7109375" style="921" customWidth="1"/>
    <col min="10490" max="10490" width="12.85546875" style="921" customWidth="1"/>
    <col min="10491" max="10491" width="11" style="921" bestFit="1" customWidth="1"/>
    <col min="10492" max="10496" width="9.28515625" style="921"/>
    <col min="10497" max="10497" width="103.140625" style="921" customWidth="1"/>
    <col min="10498" max="10498" width="20.5703125" style="921" customWidth="1"/>
    <col min="10499" max="10499" width="19.42578125" style="921" customWidth="1"/>
    <col min="10500" max="10500" width="16.7109375" style="921" customWidth="1"/>
    <col min="10501" max="10501" width="9.28515625" style="921"/>
    <col min="10502" max="10502" width="8.42578125" style="921" customWidth="1"/>
    <col min="10503" max="10503" width="16.7109375" style="921" customWidth="1"/>
    <col min="10504" max="10504" width="21.7109375" style="921" customWidth="1"/>
    <col min="10505" max="10505" width="21.28515625" style="921" customWidth="1"/>
    <col min="10506" max="10741" width="9.28515625" style="921"/>
    <col min="10742" max="10742" width="103.140625" style="921" customWidth="1"/>
    <col min="10743" max="10743" width="20.5703125" style="921" customWidth="1"/>
    <col min="10744" max="10744" width="19.42578125" style="921" customWidth="1"/>
    <col min="10745" max="10745" width="16.7109375" style="921" customWidth="1"/>
    <col min="10746" max="10746" width="12.85546875" style="921" customWidth="1"/>
    <col min="10747" max="10747" width="11" style="921" bestFit="1" customWidth="1"/>
    <col min="10748" max="10752" width="9.28515625" style="921"/>
    <col min="10753" max="10753" width="103.140625" style="921" customWidth="1"/>
    <col min="10754" max="10754" width="20.5703125" style="921" customWidth="1"/>
    <col min="10755" max="10755" width="19.42578125" style="921" customWidth="1"/>
    <col min="10756" max="10756" width="16.7109375" style="921" customWidth="1"/>
    <col min="10757" max="10757" width="9.28515625" style="921"/>
    <col min="10758" max="10758" width="8.42578125" style="921" customWidth="1"/>
    <col min="10759" max="10759" width="16.7109375" style="921" customWidth="1"/>
    <col min="10760" max="10760" width="21.7109375" style="921" customWidth="1"/>
    <col min="10761" max="10761" width="21.28515625" style="921" customWidth="1"/>
    <col min="10762" max="10997" width="9.28515625" style="921"/>
    <col min="10998" max="10998" width="103.140625" style="921" customWidth="1"/>
    <col min="10999" max="10999" width="20.5703125" style="921" customWidth="1"/>
    <col min="11000" max="11000" width="19.42578125" style="921" customWidth="1"/>
    <col min="11001" max="11001" width="16.7109375" style="921" customWidth="1"/>
    <col min="11002" max="11002" width="12.85546875" style="921" customWidth="1"/>
    <col min="11003" max="11003" width="11" style="921" bestFit="1" customWidth="1"/>
    <col min="11004" max="11008" width="9.28515625" style="921"/>
    <col min="11009" max="11009" width="103.140625" style="921" customWidth="1"/>
    <col min="11010" max="11010" width="20.5703125" style="921" customWidth="1"/>
    <col min="11011" max="11011" width="19.42578125" style="921" customWidth="1"/>
    <col min="11012" max="11012" width="16.7109375" style="921" customWidth="1"/>
    <col min="11013" max="11013" width="9.28515625" style="921"/>
    <col min="11014" max="11014" width="8.42578125" style="921" customWidth="1"/>
    <col min="11015" max="11015" width="16.7109375" style="921" customWidth="1"/>
    <col min="11016" max="11016" width="21.7109375" style="921" customWidth="1"/>
    <col min="11017" max="11017" width="21.28515625" style="921" customWidth="1"/>
    <col min="11018" max="11253" width="9.28515625" style="921"/>
    <col min="11254" max="11254" width="103.140625" style="921" customWidth="1"/>
    <col min="11255" max="11255" width="20.5703125" style="921" customWidth="1"/>
    <col min="11256" max="11256" width="19.42578125" style="921" customWidth="1"/>
    <col min="11257" max="11257" width="16.7109375" style="921" customWidth="1"/>
    <col min="11258" max="11258" width="12.85546875" style="921" customWidth="1"/>
    <col min="11259" max="11259" width="11" style="921" bestFit="1" customWidth="1"/>
    <col min="11260" max="11264" width="9.28515625" style="921"/>
    <col min="11265" max="11265" width="103.140625" style="921" customWidth="1"/>
    <col min="11266" max="11266" width="20.5703125" style="921" customWidth="1"/>
    <col min="11267" max="11267" width="19.42578125" style="921" customWidth="1"/>
    <col min="11268" max="11268" width="16.7109375" style="921" customWidth="1"/>
    <col min="11269" max="11269" width="9.28515625" style="921"/>
    <col min="11270" max="11270" width="8.42578125" style="921" customWidth="1"/>
    <col min="11271" max="11271" width="16.7109375" style="921" customWidth="1"/>
    <col min="11272" max="11272" width="21.7109375" style="921" customWidth="1"/>
    <col min="11273" max="11273" width="21.28515625" style="921" customWidth="1"/>
    <col min="11274" max="11509" width="9.28515625" style="921"/>
    <col min="11510" max="11510" width="103.140625" style="921" customWidth="1"/>
    <col min="11511" max="11511" width="20.5703125" style="921" customWidth="1"/>
    <col min="11512" max="11512" width="19.42578125" style="921" customWidth="1"/>
    <col min="11513" max="11513" width="16.7109375" style="921" customWidth="1"/>
    <col min="11514" max="11514" width="12.85546875" style="921" customWidth="1"/>
    <col min="11515" max="11515" width="11" style="921" bestFit="1" customWidth="1"/>
    <col min="11516" max="11520" width="9.28515625" style="921"/>
    <col min="11521" max="11521" width="103.140625" style="921" customWidth="1"/>
    <col min="11522" max="11522" width="20.5703125" style="921" customWidth="1"/>
    <col min="11523" max="11523" width="19.42578125" style="921" customWidth="1"/>
    <col min="11524" max="11524" width="16.7109375" style="921" customWidth="1"/>
    <col min="11525" max="11525" width="9.28515625" style="921"/>
    <col min="11526" max="11526" width="8.42578125" style="921" customWidth="1"/>
    <col min="11527" max="11527" width="16.7109375" style="921" customWidth="1"/>
    <col min="11528" max="11528" width="21.7109375" style="921" customWidth="1"/>
    <col min="11529" max="11529" width="21.28515625" style="921" customWidth="1"/>
    <col min="11530" max="11765" width="9.28515625" style="921"/>
    <col min="11766" max="11766" width="103.140625" style="921" customWidth="1"/>
    <col min="11767" max="11767" width="20.5703125" style="921" customWidth="1"/>
    <col min="11768" max="11768" width="19.42578125" style="921" customWidth="1"/>
    <col min="11769" max="11769" width="16.7109375" style="921" customWidth="1"/>
    <col min="11770" max="11770" width="12.85546875" style="921" customWidth="1"/>
    <col min="11771" max="11771" width="11" style="921" bestFit="1" customWidth="1"/>
    <col min="11772" max="11776" width="9.28515625" style="921"/>
    <col min="11777" max="11777" width="103.140625" style="921" customWidth="1"/>
    <col min="11778" max="11778" width="20.5703125" style="921" customWidth="1"/>
    <col min="11779" max="11779" width="19.42578125" style="921" customWidth="1"/>
    <col min="11780" max="11780" width="16.7109375" style="921" customWidth="1"/>
    <col min="11781" max="11781" width="9.28515625" style="921"/>
    <col min="11782" max="11782" width="8.42578125" style="921" customWidth="1"/>
    <col min="11783" max="11783" width="16.7109375" style="921" customWidth="1"/>
    <col min="11784" max="11784" width="21.7109375" style="921" customWidth="1"/>
    <col min="11785" max="11785" width="21.28515625" style="921" customWidth="1"/>
    <col min="11786" max="12021" width="9.28515625" style="921"/>
    <col min="12022" max="12022" width="103.140625" style="921" customWidth="1"/>
    <col min="12023" max="12023" width="20.5703125" style="921" customWidth="1"/>
    <col min="12024" max="12024" width="19.42578125" style="921" customWidth="1"/>
    <col min="12025" max="12025" width="16.7109375" style="921" customWidth="1"/>
    <col min="12026" max="12026" width="12.85546875" style="921" customWidth="1"/>
    <col min="12027" max="12027" width="11" style="921" bestFit="1" customWidth="1"/>
    <col min="12028" max="12032" width="9.28515625" style="921"/>
    <col min="12033" max="12033" width="103.140625" style="921" customWidth="1"/>
    <col min="12034" max="12034" width="20.5703125" style="921" customWidth="1"/>
    <col min="12035" max="12035" width="19.42578125" style="921" customWidth="1"/>
    <col min="12036" max="12036" width="16.7109375" style="921" customWidth="1"/>
    <col min="12037" max="12037" width="9.28515625" style="921"/>
    <col min="12038" max="12038" width="8.42578125" style="921" customWidth="1"/>
    <col min="12039" max="12039" width="16.7109375" style="921" customWidth="1"/>
    <col min="12040" max="12040" width="21.7109375" style="921" customWidth="1"/>
    <col min="12041" max="12041" width="21.28515625" style="921" customWidth="1"/>
    <col min="12042" max="12277" width="9.28515625" style="921"/>
    <col min="12278" max="12278" width="103.140625" style="921" customWidth="1"/>
    <col min="12279" max="12279" width="20.5703125" style="921" customWidth="1"/>
    <col min="12280" max="12280" width="19.42578125" style="921" customWidth="1"/>
    <col min="12281" max="12281" width="16.7109375" style="921" customWidth="1"/>
    <col min="12282" max="12282" width="12.85546875" style="921" customWidth="1"/>
    <col min="12283" max="12283" width="11" style="921" bestFit="1" customWidth="1"/>
    <col min="12284" max="12288" width="9.28515625" style="921"/>
    <col min="12289" max="12289" width="103.140625" style="921" customWidth="1"/>
    <col min="12290" max="12290" width="20.5703125" style="921" customWidth="1"/>
    <col min="12291" max="12291" width="19.42578125" style="921" customWidth="1"/>
    <col min="12292" max="12292" width="16.7109375" style="921" customWidth="1"/>
    <col min="12293" max="12293" width="9.28515625" style="921"/>
    <col min="12294" max="12294" width="8.42578125" style="921" customWidth="1"/>
    <col min="12295" max="12295" width="16.7109375" style="921" customWidth="1"/>
    <col min="12296" max="12296" width="21.7109375" style="921" customWidth="1"/>
    <col min="12297" max="12297" width="21.28515625" style="921" customWidth="1"/>
    <col min="12298" max="12533" width="9.28515625" style="921"/>
    <col min="12534" max="12534" width="103.140625" style="921" customWidth="1"/>
    <col min="12535" max="12535" width="20.5703125" style="921" customWidth="1"/>
    <col min="12536" max="12536" width="19.42578125" style="921" customWidth="1"/>
    <col min="12537" max="12537" width="16.7109375" style="921" customWidth="1"/>
    <col min="12538" max="12538" width="12.85546875" style="921" customWidth="1"/>
    <col min="12539" max="12539" width="11" style="921" bestFit="1" customWidth="1"/>
    <col min="12540" max="12544" width="9.28515625" style="921"/>
    <col min="12545" max="12545" width="103.140625" style="921" customWidth="1"/>
    <col min="12546" max="12546" width="20.5703125" style="921" customWidth="1"/>
    <col min="12547" max="12547" width="19.42578125" style="921" customWidth="1"/>
    <col min="12548" max="12548" width="16.7109375" style="921" customWidth="1"/>
    <col min="12549" max="12549" width="9.28515625" style="921"/>
    <col min="12550" max="12550" width="8.42578125" style="921" customWidth="1"/>
    <col min="12551" max="12551" width="16.7109375" style="921" customWidth="1"/>
    <col min="12552" max="12552" width="21.7109375" style="921" customWidth="1"/>
    <col min="12553" max="12553" width="21.28515625" style="921" customWidth="1"/>
    <col min="12554" max="12789" width="9.28515625" style="921"/>
    <col min="12790" max="12790" width="103.140625" style="921" customWidth="1"/>
    <col min="12791" max="12791" width="20.5703125" style="921" customWidth="1"/>
    <col min="12792" max="12792" width="19.42578125" style="921" customWidth="1"/>
    <col min="12793" max="12793" width="16.7109375" style="921" customWidth="1"/>
    <col min="12794" max="12794" width="12.85546875" style="921" customWidth="1"/>
    <col min="12795" max="12795" width="11" style="921" bestFit="1" customWidth="1"/>
    <col min="12796" max="12800" width="9.28515625" style="921"/>
    <col min="12801" max="12801" width="103.140625" style="921" customWidth="1"/>
    <col min="12802" max="12802" width="20.5703125" style="921" customWidth="1"/>
    <col min="12803" max="12803" width="19.42578125" style="921" customWidth="1"/>
    <col min="12804" max="12804" width="16.7109375" style="921" customWidth="1"/>
    <col min="12805" max="12805" width="9.28515625" style="921"/>
    <col min="12806" max="12806" width="8.42578125" style="921" customWidth="1"/>
    <col min="12807" max="12807" width="16.7109375" style="921" customWidth="1"/>
    <col min="12808" max="12808" width="21.7109375" style="921" customWidth="1"/>
    <col min="12809" max="12809" width="21.28515625" style="921" customWidth="1"/>
    <col min="12810" max="13045" width="9.28515625" style="921"/>
    <col min="13046" max="13046" width="103.140625" style="921" customWidth="1"/>
    <col min="13047" max="13047" width="20.5703125" style="921" customWidth="1"/>
    <col min="13048" max="13048" width="19.42578125" style="921" customWidth="1"/>
    <col min="13049" max="13049" width="16.7109375" style="921" customWidth="1"/>
    <col min="13050" max="13050" width="12.85546875" style="921" customWidth="1"/>
    <col min="13051" max="13051" width="11" style="921" bestFit="1" customWidth="1"/>
    <col min="13052" max="13056" width="9.28515625" style="921"/>
    <col min="13057" max="13057" width="103.140625" style="921" customWidth="1"/>
    <col min="13058" max="13058" width="20.5703125" style="921" customWidth="1"/>
    <col min="13059" max="13059" width="19.42578125" style="921" customWidth="1"/>
    <col min="13060" max="13060" width="16.7109375" style="921" customWidth="1"/>
    <col min="13061" max="13061" width="9.28515625" style="921"/>
    <col min="13062" max="13062" width="8.42578125" style="921" customWidth="1"/>
    <col min="13063" max="13063" width="16.7109375" style="921" customWidth="1"/>
    <col min="13064" max="13064" width="21.7109375" style="921" customWidth="1"/>
    <col min="13065" max="13065" width="21.28515625" style="921" customWidth="1"/>
    <col min="13066" max="13301" width="9.28515625" style="921"/>
    <col min="13302" max="13302" width="103.140625" style="921" customWidth="1"/>
    <col min="13303" max="13303" width="20.5703125" style="921" customWidth="1"/>
    <col min="13304" max="13304" width="19.42578125" style="921" customWidth="1"/>
    <col min="13305" max="13305" width="16.7109375" style="921" customWidth="1"/>
    <col min="13306" max="13306" width="12.85546875" style="921" customWidth="1"/>
    <col min="13307" max="13307" width="11" style="921" bestFit="1" customWidth="1"/>
    <col min="13308" max="13312" width="9.28515625" style="921"/>
    <col min="13313" max="13313" width="103.140625" style="921" customWidth="1"/>
    <col min="13314" max="13314" width="20.5703125" style="921" customWidth="1"/>
    <col min="13315" max="13315" width="19.42578125" style="921" customWidth="1"/>
    <col min="13316" max="13316" width="16.7109375" style="921" customWidth="1"/>
    <col min="13317" max="13317" width="9.28515625" style="921"/>
    <col min="13318" max="13318" width="8.42578125" style="921" customWidth="1"/>
    <col min="13319" max="13319" width="16.7109375" style="921" customWidth="1"/>
    <col min="13320" max="13320" width="21.7109375" style="921" customWidth="1"/>
    <col min="13321" max="13321" width="21.28515625" style="921" customWidth="1"/>
    <col min="13322" max="13557" width="9.28515625" style="921"/>
    <col min="13558" max="13558" width="103.140625" style="921" customWidth="1"/>
    <col min="13559" max="13559" width="20.5703125" style="921" customWidth="1"/>
    <col min="13560" max="13560" width="19.42578125" style="921" customWidth="1"/>
    <col min="13561" max="13561" width="16.7109375" style="921" customWidth="1"/>
    <col min="13562" max="13562" width="12.85546875" style="921" customWidth="1"/>
    <col min="13563" max="13563" width="11" style="921" bestFit="1" customWidth="1"/>
    <col min="13564" max="13568" width="9.28515625" style="921"/>
    <col min="13569" max="13569" width="103.140625" style="921" customWidth="1"/>
    <col min="13570" max="13570" width="20.5703125" style="921" customWidth="1"/>
    <col min="13571" max="13571" width="19.42578125" style="921" customWidth="1"/>
    <col min="13572" max="13572" width="16.7109375" style="921" customWidth="1"/>
    <col min="13573" max="13573" width="9.28515625" style="921"/>
    <col min="13574" max="13574" width="8.42578125" style="921" customWidth="1"/>
    <col min="13575" max="13575" width="16.7109375" style="921" customWidth="1"/>
    <col min="13576" max="13576" width="21.7109375" style="921" customWidth="1"/>
    <col min="13577" max="13577" width="21.28515625" style="921" customWidth="1"/>
    <col min="13578" max="13813" width="9.28515625" style="921"/>
    <col min="13814" max="13814" width="103.140625" style="921" customWidth="1"/>
    <col min="13815" max="13815" width="20.5703125" style="921" customWidth="1"/>
    <col min="13816" max="13816" width="19.42578125" style="921" customWidth="1"/>
    <col min="13817" max="13817" width="16.7109375" style="921" customWidth="1"/>
    <col min="13818" max="13818" width="12.85546875" style="921" customWidth="1"/>
    <col min="13819" max="13819" width="11" style="921" bestFit="1" customWidth="1"/>
    <col min="13820" max="13824" width="9.28515625" style="921"/>
    <col min="13825" max="13825" width="103.140625" style="921" customWidth="1"/>
    <col min="13826" max="13826" width="20.5703125" style="921" customWidth="1"/>
    <col min="13827" max="13827" width="19.42578125" style="921" customWidth="1"/>
    <col min="13828" max="13828" width="16.7109375" style="921" customWidth="1"/>
    <col min="13829" max="13829" width="9.28515625" style="921"/>
    <col min="13830" max="13830" width="8.42578125" style="921" customWidth="1"/>
    <col min="13831" max="13831" width="16.7109375" style="921" customWidth="1"/>
    <col min="13832" max="13832" width="21.7109375" style="921" customWidth="1"/>
    <col min="13833" max="13833" width="21.28515625" style="921" customWidth="1"/>
    <col min="13834" max="14069" width="9.28515625" style="921"/>
    <col min="14070" max="14070" width="103.140625" style="921" customWidth="1"/>
    <col min="14071" max="14071" width="20.5703125" style="921" customWidth="1"/>
    <col min="14072" max="14072" width="19.42578125" style="921" customWidth="1"/>
    <col min="14073" max="14073" width="16.7109375" style="921" customWidth="1"/>
    <col min="14074" max="14074" width="12.85546875" style="921" customWidth="1"/>
    <col min="14075" max="14075" width="11" style="921" bestFit="1" customWidth="1"/>
    <col min="14076" max="14080" width="9.28515625" style="921"/>
    <col min="14081" max="14081" width="103.140625" style="921" customWidth="1"/>
    <col min="14082" max="14082" width="20.5703125" style="921" customWidth="1"/>
    <col min="14083" max="14083" width="19.42578125" style="921" customWidth="1"/>
    <col min="14084" max="14084" width="16.7109375" style="921" customWidth="1"/>
    <col min="14085" max="14085" width="9.28515625" style="921"/>
    <col min="14086" max="14086" width="8.42578125" style="921" customWidth="1"/>
    <col min="14087" max="14087" width="16.7109375" style="921" customWidth="1"/>
    <col min="14088" max="14088" width="21.7109375" style="921" customWidth="1"/>
    <col min="14089" max="14089" width="21.28515625" style="921" customWidth="1"/>
    <col min="14090" max="14325" width="9.28515625" style="921"/>
    <col min="14326" max="14326" width="103.140625" style="921" customWidth="1"/>
    <col min="14327" max="14327" width="20.5703125" style="921" customWidth="1"/>
    <col min="14328" max="14328" width="19.42578125" style="921" customWidth="1"/>
    <col min="14329" max="14329" width="16.7109375" style="921" customWidth="1"/>
    <col min="14330" max="14330" width="12.85546875" style="921" customWidth="1"/>
    <col min="14331" max="14331" width="11" style="921" bestFit="1" customWidth="1"/>
    <col min="14332" max="14336" width="9.28515625" style="921"/>
    <col min="14337" max="14337" width="103.140625" style="921" customWidth="1"/>
    <col min="14338" max="14338" width="20.5703125" style="921" customWidth="1"/>
    <col min="14339" max="14339" width="19.42578125" style="921" customWidth="1"/>
    <col min="14340" max="14340" width="16.7109375" style="921" customWidth="1"/>
    <col min="14341" max="14341" width="9.28515625" style="921"/>
    <col min="14342" max="14342" width="8.42578125" style="921" customWidth="1"/>
    <col min="14343" max="14343" width="16.7109375" style="921" customWidth="1"/>
    <col min="14344" max="14344" width="21.7109375" style="921" customWidth="1"/>
    <col min="14345" max="14345" width="21.28515625" style="921" customWidth="1"/>
    <col min="14346" max="14581" width="9.28515625" style="921"/>
    <col min="14582" max="14582" width="103.140625" style="921" customWidth="1"/>
    <col min="14583" max="14583" width="20.5703125" style="921" customWidth="1"/>
    <col min="14584" max="14584" width="19.42578125" style="921" customWidth="1"/>
    <col min="14585" max="14585" width="16.7109375" style="921" customWidth="1"/>
    <col min="14586" max="14586" width="12.85546875" style="921" customWidth="1"/>
    <col min="14587" max="14587" width="11" style="921" bestFit="1" customWidth="1"/>
    <col min="14588" max="14592" width="9.28515625" style="921"/>
    <col min="14593" max="14593" width="103.140625" style="921" customWidth="1"/>
    <col min="14594" max="14594" width="20.5703125" style="921" customWidth="1"/>
    <col min="14595" max="14595" width="19.42578125" style="921" customWidth="1"/>
    <col min="14596" max="14596" width="16.7109375" style="921" customWidth="1"/>
    <col min="14597" max="14597" width="9.28515625" style="921"/>
    <col min="14598" max="14598" width="8.42578125" style="921" customWidth="1"/>
    <col min="14599" max="14599" width="16.7109375" style="921" customWidth="1"/>
    <col min="14600" max="14600" width="21.7109375" style="921" customWidth="1"/>
    <col min="14601" max="14601" width="21.28515625" style="921" customWidth="1"/>
    <col min="14602" max="14837" width="9.28515625" style="921"/>
    <col min="14838" max="14838" width="103.140625" style="921" customWidth="1"/>
    <col min="14839" max="14839" width="20.5703125" style="921" customWidth="1"/>
    <col min="14840" max="14840" width="19.42578125" style="921" customWidth="1"/>
    <col min="14841" max="14841" width="16.7109375" style="921" customWidth="1"/>
    <col min="14842" max="14842" width="12.85546875" style="921" customWidth="1"/>
    <col min="14843" max="14843" width="11" style="921" bestFit="1" customWidth="1"/>
    <col min="14844" max="14848" width="9.28515625" style="921"/>
    <col min="14849" max="14849" width="103.140625" style="921" customWidth="1"/>
    <col min="14850" max="14850" width="20.5703125" style="921" customWidth="1"/>
    <col min="14851" max="14851" width="19.42578125" style="921" customWidth="1"/>
    <col min="14852" max="14852" width="16.7109375" style="921" customWidth="1"/>
    <col min="14853" max="14853" width="9.28515625" style="921"/>
    <col min="14854" max="14854" width="8.42578125" style="921" customWidth="1"/>
    <col min="14855" max="14855" width="16.7109375" style="921" customWidth="1"/>
    <col min="14856" max="14856" width="21.7109375" style="921" customWidth="1"/>
    <col min="14857" max="14857" width="21.28515625" style="921" customWidth="1"/>
    <col min="14858" max="15093" width="9.28515625" style="921"/>
    <col min="15094" max="15094" width="103.140625" style="921" customWidth="1"/>
    <col min="15095" max="15095" width="20.5703125" style="921" customWidth="1"/>
    <col min="15096" max="15096" width="19.42578125" style="921" customWidth="1"/>
    <col min="15097" max="15097" width="16.7109375" style="921" customWidth="1"/>
    <col min="15098" max="15098" width="12.85546875" style="921" customWidth="1"/>
    <col min="15099" max="15099" width="11" style="921" bestFit="1" customWidth="1"/>
    <col min="15100" max="15104" width="9.28515625" style="921"/>
    <col min="15105" max="15105" width="103.140625" style="921" customWidth="1"/>
    <col min="15106" max="15106" width="20.5703125" style="921" customWidth="1"/>
    <col min="15107" max="15107" width="19.42578125" style="921" customWidth="1"/>
    <col min="15108" max="15108" width="16.7109375" style="921" customWidth="1"/>
    <col min="15109" max="15109" width="9.28515625" style="921"/>
    <col min="15110" max="15110" width="8.42578125" style="921" customWidth="1"/>
    <col min="15111" max="15111" width="16.7109375" style="921" customWidth="1"/>
    <col min="15112" max="15112" width="21.7109375" style="921" customWidth="1"/>
    <col min="15113" max="15113" width="21.28515625" style="921" customWidth="1"/>
    <col min="15114" max="15349" width="9.28515625" style="921"/>
    <col min="15350" max="15350" width="103.140625" style="921" customWidth="1"/>
    <col min="15351" max="15351" width="20.5703125" style="921" customWidth="1"/>
    <col min="15352" max="15352" width="19.42578125" style="921" customWidth="1"/>
    <col min="15353" max="15353" width="16.7109375" style="921" customWidth="1"/>
    <col min="15354" max="15354" width="12.85546875" style="921" customWidth="1"/>
    <col min="15355" max="15355" width="11" style="921" bestFit="1" customWidth="1"/>
    <col min="15356" max="15360" width="9.28515625" style="921"/>
    <col min="15361" max="15361" width="103.140625" style="921" customWidth="1"/>
    <col min="15362" max="15362" width="20.5703125" style="921" customWidth="1"/>
    <col min="15363" max="15363" width="19.42578125" style="921" customWidth="1"/>
    <col min="15364" max="15364" width="16.7109375" style="921" customWidth="1"/>
    <col min="15365" max="15365" width="9.28515625" style="921"/>
    <col min="15366" max="15366" width="8.42578125" style="921" customWidth="1"/>
    <col min="15367" max="15367" width="16.7109375" style="921" customWidth="1"/>
    <col min="15368" max="15368" width="21.7109375" style="921" customWidth="1"/>
    <col min="15369" max="15369" width="21.28515625" style="921" customWidth="1"/>
    <col min="15370" max="15605" width="9.28515625" style="921"/>
    <col min="15606" max="15606" width="103.140625" style="921" customWidth="1"/>
    <col min="15607" max="15607" width="20.5703125" style="921" customWidth="1"/>
    <col min="15608" max="15608" width="19.42578125" style="921" customWidth="1"/>
    <col min="15609" max="15609" width="16.7109375" style="921" customWidth="1"/>
    <col min="15610" max="15610" width="12.85546875" style="921" customWidth="1"/>
    <col min="15611" max="15611" width="11" style="921" bestFit="1" customWidth="1"/>
    <col min="15612" max="15616" width="9.28515625" style="921"/>
    <col min="15617" max="15617" width="103.140625" style="921" customWidth="1"/>
    <col min="15618" max="15618" width="20.5703125" style="921" customWidth="1"/>
    <col min="15619" max="15619" width="19.42578125" style="921" customWidth="1"/>
    <col min="15620" max="15620" width="16.7109375" style="921" customWidth="1"/>
    <col min="15621" max="15621" width="9.28515625" style="921"/>
    <col min="15622" max="15622" width="8.42578125" style="921" customWidth="1"/>
    <col min="15623" max="15623" width="16.7109375" style="921" customWidth="1"/>
    <col min="15624" max="15624" width="21.7109375" style="921" customWidth="1"/>
    <col min="15625" max="15625" width="21.28515625" style="921" customWidth="1"/>
    <col min="15626" max="15861" width="9.28515625" style="921"/>
    <col min="15862" max="15862" width="103.140625" style="921" customWidth="1"/>
    <col min="15863" max="15863" width="20.5703125" style="921" customWidth="1"/>
    <col min="15864" max="15864" width="19.42578125" style="921" customWidth="1"/>
    <col min="15865" max="15865" width="16.7109375" style="921" customWidth="1"/>
    <col min="15866" max="15866" width="12.85546875" style="921" customWidth="1"/>
    <col min="15867" max="15867" width="11" style="921" bestFit="1" customWidth="1"/>
    <col min="15868" max="15872" width="9.28515625" style="921"/>
    <col min="15873" max="15873" width="103.140625" style="921" customWidth="1"/>
    <col min="15874" max="15874" width="20.5703125" style="921" customWidth="1"/>
    <col min="15875" max="15875" width="19.42578125" style="921" customWidth="1"/>
    <col min="15876" max="15876" width="16.7109375" style="921" customWidth="1"/>
    <col min="15877" max="15877" width="9.28515625" style="921"/>
    <col min="15878" max="15878" width="8.42578125" style="921" customWidth="1"/>
    <col min="15879" max="15879" width="16.7109375" style="921" customWidth="1"/>
    <col min="15880" max="15880" width="21.7109375" style="921" customWidth="1"/>
    <col min="15881" max="15881" width="21.28515625" style="921" customWidth="1"/>
    <col min="15882" max="16117" width="9.28515625" style="921"/>
    <col min="16118" max="16118" width="103.140625" style="921" customWidth="1"/>
    <col min="16119" max="16119" width="20.5703125" style="921" customWidth="1"/>
    <col min="16120" max="16120" width="19.42578125" style="921" customWidth="1"/>
    <col min="16121" max="16121" width="16.7109375" style="921" customWidth="1"/>
    <col min="16122" max="16122" width="12.85546875" style="921" customWidth="1"/>
    <col min="16123" max="16123" width="11" style="921" bestFit="1" customWidth="1"/>
    <col min="16124" max="16128" width="9.28515625" style="921"/>
    <col min="16129" max="16129" width="103.140625" style="921" customWidth="1"/>
    <col min="16130" max="16130" width="20.5703125" style="921" customWidth="1"/>
    <col min="16131" max="16131" width="19.42578125" style="921" customWidth="1"/>
    <col min="16132" max="16132" width="16.7109375" style="921" customWidth="1"/>
    <col min="16133" max="16133" width="9.28515625" style="921"/>
    <col min="16134" max="16134" width="8.42578125" style="921" customWidth="1"/>
    <col min="16135" max="16135" width="16.7109375" style="921" customWidth="1"/>
    <col min="16136" max="16136" width="21.7109375" style="921" customWidth="1"/>
    <col min="16137" max="16137" width="21.28515625" style="921" customWidth="1"/>
    <col min="16138" max="16373" width="9.28515625" style="921"/>
    <col min="16374" max="16374" width="103.140625" style="921" customWidth="1"/>
    <col min="16375" max="16375" width="20.5703125" style="921" customWidth="1"/>
    <col min="16376" max="16376" width="19.42578125" style="921" customWidth="1"/>
    <col min="16377" max="16377" width="16.7109375" style="921" customWidth="1"/>
    <col min="16378" max="16378" width="12.85546875" style="921" customWidth="1"/>
    <col min="16379" max="16379" width="11" style="921" bestFit="1" customWidth="1"/>
    <col min="16380" max="16384" width="9.28515625" style="921"/>
  </cols>
  <sheetData>
    <row r="1" spans="1:5" ht="16.5" customHeight="1">
      <c r="A1" s="1590" t="s">
        <v>722</v>
      </c>
      <c r="B1" s="920"/>
      <c r="C1" s="1820"/>
      <c r="D1" s="1820"/>
    </row>
    <row r="2" spans="1:5" ht="16.5" customHeight="1">
      <c r="A2" s="1826" t="s">
        <v>723</v>
      </c>
      <c r="B2" s="1826"/>
      <c r="C2" s="1826"/>
      <c r="D2" s="1826"/>
    </row>
    <row r="3" spans="1:5" s="924" customFormat="1" ht="17.25" customHeight="1">
      <c r="A3" s="922"/>
      <c r="B3" s="923"/>
      <c r="C3" s="1821" t="s">
        <v>2</v>
      </c>
      <c r="D3" s="1821"/>
    </row>
    <row r="4" spans="1:5" s="927" customFormat="1" ht="52.5" customHeight="1">
      <c r="A4" s="1822" t="s">
        <v>724</v>
      </c>
      <c r="B4" s="1824" t="s">
        <v>725</v>
      </c>
      <c r="C4" s="925" t="s">
        <v>236</v>
      </c>
      <c r="D4" s="926" t="s">
        <v>237</v>
      </c>
    </row>
    <row r="5" spans="1:5" s="927" customFormat="1" ht="17.25" customHeight="1">
      <c r="A5" s="1823"/>
      <c r="B5" s="1825"/>
      <c r="C5" s="928" t="s">
        <v>933</v>
      </c>
      <c r="D5" s="929" t="s">
        <v>239</v>
      </c>
    </row>
    <row r="6" spans="1:5" s="927" customFormat="1" ht="17.25" customHeight="1">
      <c r="A6" s="930">
        <v>1</v>
      </c>
      <c r="B6" s="931">
        <v>2</v>
      </c>
      <c r="C6" s="931">
        <v>3</v>
      </c>
      <c r="D6" s="929" t="s">
        <v>34</v>
      </c>
    </row>
    <row r="7" spans="1:5" s="937" customFormat="1" ht="24.95" customHeight="1">
      <c r="A7" s="932" t="s">
        <v>726</v>
      </c>
      <c r="B7" s="933">
        <v>15107319000</v>
      </c>
      <c r="C7" s="934">
        <v>11100876380.040001</v>
      </c>
      <c r="D7" s="935">
        <f>C7/B7</f>
        <v>0.73480121655205677</v>
      </c>
      <c r="E7" s="936"/>
    </row>
    <row r="8" spans="1:5" s="937" customFormat="1" ht="24.95" customHeight="1">
      <c r="A8" s="932" t="s">
        <v>727</v>
      </c>
      <c r="B8" s="933">
        <v>3513920000</v>
      </c>
      <c r="C8" s="934">
        <v>2784561614.27</v>
      </c>
      <c r="D8" s="935">
        <f t="shared" ref="D8:D27" si="0">C8/B8</f>
        <v>0.79243739591965667</v>
      </c>
      <c r="E8" s="936"/>
    </row>
    <row r="9" spans="1:5" s="937" customFormat="1" ht="24.95" customHeight="1">
      <c r="A9" s="932" t="s">
        <v>728</v>
      </c>
      <c r="B9" s="933">
        <v>1151191000</v>
      </c>
      <c r="C9" s="934">
        <v>1485122844.4000001</v>
      </c>
      <c r="D9" s="935">
        <f t="shared" si="0"/>
        <v>1.2900750999616919</v>
      </c>
      <c r="E9" s="936"/>
    </row>
    <row r="10" spans="1:5" s="937" customFormat="1" ht="24.95" customHeight="1">
      <c r="A10" s="932" t="s">
        <v>729</v>
      </c>
      <c r="B10" s="933">
        <v>2376000000</v>
      </c>
      <c r="C10" s="934">
        <v>2321689590.5700002</v>
      </c>
      <c r="D10" s="935">
        <f t="shared" si="0"/>
        <v>0.9771420835732324</v>
      </c>
      <c r="E10" s="936"/>
    </row>
    <row r="11" spans="1:5" s="937" customFormat="1" ht="24.95" customHeight="1">
      <c r="A11" s="932" t="s">
        <v>730</v>
      </c>
      <c r="B11" s="933">
        <v>1832162000</v>
      </c>
      <c r="C11" s="934">
        <v>1544179675.6300001</v>
      </c>
      <c r="D11" s="935">
        <f t="shared" si="0"/>
        <v>0.84281830734945928</v>
      </c>
      <c r="E11" s="936"/>
    </row>
    <row r="12" spans="1:5" s="937" customFormat="1" ht="24.95" customHeight="1">
      <c r="A12" s="932" t="s">
        <v>731</v>
      </c>
      <c r="B12" s="938">
        <v>1323234000</v>
      </c>
      <c r="C12" s="934">
        <v>1331761981.0599999</v>
      </c>
      <c r="D12" s="935">
        <f t="shared" si="0"/>
        <v>1.0064448019473502</v>
      </c>
      <c r="E12" s="936"/>
    </row>
    <row r="13" spans="1:5" s="937" customFormat="1" ht="24.95" customHeight="1">
      <c r="A13" s="932" t="s">
        <v>732</v>
      </c>
      <c r="B13" s="933">
        <v>1022747000</v>
      </c>
      <c r="C13" s="934">
        <v>776133798.94000006</v>
      </c>
      <c r="D13" s="935">
        <f t="shared" si="0"/>
        <v>0.75887174339303864</v>
      </c>
      <c r="E13" s="936"/>
    </row>
    <row r="14" spans="1:5" s="937" customFormat="1" ht="24.95" customHeight="1">
      <c r="A14" s="932" t="s">
        <v>733</v>
      </c>
      <c r="B14" s="933">
        <v>1207410000</v>
      </c>
      <c r="C14" s="934">
        <v>1352547385.55</v>
      </c>
      <c r="D14" s="935">
        <f t="shared" si="0"/>
        <v>1.1202055520080172</v>
      </c>
      <c r="E14" s="936"/>
    </row>
    <row r="15" spans="1:5" s="937" customFormat="1" ht="24.95" customHeight="1">
      <c r="A15" s="932" t="s">
        <v>734</v>
      </c>
      <c r="B15" s="933">
        <v>545537000</v>
      </c>
      <c r="C15" s="934">
        <v>447740570.70999998</v>
      </c>
      <c r="D15" s="935">
        <f t="shared" si="0"/>
        <v>0.82073364539893712</v>
      </c>
      <c r="E15" s="936"/>
    </row>
    <row r="16" spans="1:5" s="937" customFormat="1" ht="24.95" customHeight="1">
      <c r="A16" s="932" t="s">
        <v>735</v>
      </c>
      <c r="B16" s="933">
        <v>1178044000</v>
      </c>
      <c r="C16" s="934">
        <v>1035840179.9299999</v>
      </c>
      <c r="D16" s="935">
        <f t="shared" si="0"/>
        <v>0.87928819291130034</v>
      </c>
      <c r="E16" s="936"/>
    </row>
    <row r="17" spans="1:5" s="937" customFormat="1" ht="24.95" customHeight="1">
      <c r="A17" s="932" t="s">
        <v>736</v>
      </c>
      <c r="B17" s="938">
        <v>2085021000</v>
      </c>
      <c r="C17" s="934">
        <v>1356278966.8099999</v>
      </c>
      <c r="D17" s="935">
        <f t="shared" si="0"/>
        <v>0.65048695759419206</v>
      </c>
      <c r="E17" s="936"/>
    </row>
    <row r="18" spans="1:5" s="937" customFormat="1" ht="24.95" customHeight="1">
      <c r="A18" s="932" t="s">
        <v>737</v>
      </c>
      <c r="B18" s="933">
        <v>1062652000</v>
      </c>
      <c r="C18" s="934">
        <v>1306346276.3800001</v>
      </c>
      <c r="D18" s="935">
        <f t="shared" si="0"/>
        <v>1.2293265117649053</v>
      </c>
      <c r="E18" s="936"/>
    </row>
    <row r="19" spans="1:5" s="937" customFormat="1" ht="24.95" customHeight="1">
      <c r="A19" s="932" t="s">
        <v>738</v>
      </c>
      <c r="B19" s="938">
        <v>657259000</v>
      </c>
      <c r="C19" s="934">
        <v>710412616.61000001</v>
      </c>
      <c r="D19" s="935">
        <f t="shared" si="0"/>
        <v>1.0808716451353273</v>
      </c>
      <c r="E19" s="936"/>
    </row>
    <row r="20" spans="1:5" s="937" customFormat="1" ht="24.95" customHeight="1">
      <c r="A20" s="932" t="s">
        <v>739</v>
      </c>
      <c r="B20" s="938">
        <v>1237066000</v>
      </c>
      <c r="C20" s="934">
        <v>1554395894.4400001</v>
      </c>
      <c r="D20" s="935">
        <f t="shared" si="0"/>
        <v>1.2565181602598408</v>
      </c>
      <c r="E20" s="936"/>
    </row>
    <row r="21" spans="1:5" s="937" customFormat="1" ht="24.95" customHeight="1">
      <c r="A21" s="932" t="s">
        <v>740</v>
      </c>
      <c r="B21" s="933">
        <v>561391000</v>
      </c>
      <c r="C21" s="934">
        <v>605716029.35000002</v>
      </c>
      <c r="D21" s="935">
        <f t="shared" si="0"/>
        <v>1.0789557177617739</v>
      </c>
      <c r="E21" s="936"/>
    </row>
    <row r="22" spans="1:5" s="937" customFormat="1" ht="24.95" customHeight="1">
      <c r="A22" s="932" t="s">
        <v>741</v>
      </c>
      <c r="B22" s="933">
        <v>1029164000</v>
      </c>
      <c r="C22" s="934">
        <v>1152534885.75</v>
      </c>
      <c r="D22" s="935">
        <f t="shared" si="0"/>
        <v>1.1198748554652125</v>
      </c>
      <c r="E22" s="936"/>
    </row>
    <row r="23" spans="1:5" s="937" customFormat="1" ht="24.95" customHeight="1">
      <c r="A23" s="932" t="s">
        <v>742</v>
      </c>
      <c r="B23" s="933">
        <v>1892694000</v>
      </c>
      <c r="C23" s="934">
        <v>1558640881.9200001</v>
      </c>
      <c r="D23" s="935">
        <f t="shared" si="0"/>
        <v>0.82350389546329206</v>
      </c>
      <c r="E23" s="936"/>
    </row>
    <row r="24" spans="1:5" s="937" customFormat="1" ht="24.95" customHeight="1">
      <c r="A24" s="932" t="s">
        <v>743</v>
      </c>
      <c r="B24" s="933">
        <v>676734000</v>
      </c>
      <c r="C24" s="934">
        <v>663487931.34000003</v>
      </c>
      <c r="D24" s="935">
        <f t="shared" si="0"/>
        <v>0.98042647678408357</v>
      </c>
      <c r="E24" s="936"/>
    </row>
    <row r="25" spans="1:5" s="937" customFormat="1" ht="24.95" customHeight="1">
      <c r="A25" s="932" t="s">
        <v>744</v>
      </c>
      <c r="B25" s="938">
        <v>1185479000</v>
      </c>
      <c r="C25" s="934">
        <v>804444761.49000001</v>
      </c>
      <c r="D25" s="935">
        <f t="shared" si="0"/>
        <v>0.67858204277764511</v>
      </c>
      <c r="E25" s="936"/>
    </row>
    <row r="26" spans="1:5" s="937" customFormat="1" ht="24.95" customHeight="1">
      <c r="A26" s="932" t="s">
        <v>745</v>
      </c>
      <c r="B26" s="938">
        <v>1239784000</v>
      </c>
      <c r="C26" s="934">
        <v>1439756276.95</v>
      </c>
      <c r="D26" s="935">
        <f t="shared" si="0"/>
        <v>1.1612960620156414</v>
      </c>
      <c r="E26" s="936"/>
    </row>
    <row r="27" spans="1:5" s="937" customFormat="1" ht="24.95" customHeight="1">
      <c r="A27" s="932" t="s">
        <v>746</v>
      </c>
      <c r="B27" s="938">
        <v>786507000</v>
      </c>
      <c r="C27" s="934">
        <v>1024570282.72</v>
      </c>
      <c r="D27" s="935">
        <f t="shared" si="0"/>
        <v>1.3026842516595529</v>
      </c>
      <c r="E27" s="936"/>
    </row>
    <row r="28" spans="1:5" s="937" customFormat="1" ht="24.95" customHeight="1" thickBot="1">
      <c r="A28" s="944" t="s">
        <v>747</v>
      </c>
      <c r="B28" s="945">
        <f>SUM(B12:B27)</f>
        <v>17690723000</v>
      </c>
      <c r="C28" s="945">
        <f>SUM(C12:C27)</f>
        <v>17120608719.950001</v>
      </c>
      <c r="D28" s="1649">
        <f>C28/B28</f>
        <v>0.96777326285364373</v>
      </c>
      <c r="E28" s="936"/>
    </row>
    <row r="29" spans="1:5" s="937" customFormat="1" ht="24.95" customHeight="1" thickTop="1">
      <c r="A29" s="1591" t="s">
        <v>748</v>
      </c>
      <c r="B29" s="1592">
        <v>372163000</v>
      </c>
      <c r="C29" s="941">
        <v>313161710.45999998</v>
      </c>
      <c r="D29" s="935">
        <f>C29/B29</f>
        <v>0.84146384906613492</v>
      </c>
      <c r="E29" s="936"/>
    </row>
    <row r="30" spans="1:5" s="937" customFormat="1" ht="24.95" customHeight="1">
      <c r="A30" s="1591" t="s">
        <v>749</v>
      </c>
      <c r="B30" s="1592">
        <v>286055000</v>
      </c>
      <c r="C30" s="941">
        <v>313728836.79000002</v>
      </c>
      <c r="D30" s="935">
        <f>C30/B30</f>
        <v>1.0967430626627748</v>
      </c>
      <c r="E30" s="936"/>
    </row>
    <row r="31" spans="1:5" s="937" customFormat="1" ht="24.95" customHeight="1" thickBot="1">
      <c r="A31" s="1593" t="s">
        <v>750</v>
      </c>
      <c r="B31" s="1594">
        <v>2272621000</v>
      </c>
      <c r="C31" s="942">
        <v>2459971170.7199998</v>
      </c>
      <c r="D31" s="943">
        <f>C31/B31</f>
        <v>1.0824379299144027</v>
      </c>
      <c r="E31" s="936"/>
    </row>
    <row r="32" spans="1:5" s="937" customFormat="1" ht="24.95" customHeight="1" thickTop="1" thickBot="1">
      <c r="A32" s="939" t="s">
        <v>751</v>
      </c>
      <c r="B32" s="940">
        <f>B7+B8+B9+B10+B11+B28+B30+B31+B29</f>
        <v>44602154000</v>
      </c>
      <c r="C32" s="940">
        <f>C30+C7+C8+C9+C10+C11+C28+C29+C31</f>
        <v>39443900542.830009</v>
      </c>
      <c r="D32" s="956">
        <f>C32/B32</f>
        <v>0.88434967833235156</v>
      </c>
      <c r="E32" s="936"/>
    </row>
    <row r="33" spans="1:5" s="937" customFormat="1" ht="24.95" customHeight="1" thickTop="1">
      <c r="A33" s="1348" t="s">
        <v>752</v>
      </c>
      <c r="B33" s="946"/>
      <c r="C33" s="941">
        <v>3036514840.96</v>
      </c>
      <c r="D33" s="953" t="s">
        <v>47</v>
      </c>
      <c r="E33" s="936"/>
    </row>
    <row r="34" spans="1:5" s="937" customFormat="1" ht="24.95" customHeight="1">
      <c r="A34" s="1349" t="s">
        <v>827</v>
      </c>
      <c r="B34" s="947"/>
      <c r="C34" s="934">
        <v>4250</v>
      </c>
      <c r="D34" s="935" t="s">
        <v>47</v>
      </c>
      <c r="E34" s="936"/>
    </row>
    <row r="35" spans="1:5" s="937" customFormat="1" ht="24.95" customHeight="1">
      <c r="A35" s="1349" t="s">
        <v>753</v>
      </c>
      <c r="B35" s="947"/>
      <c r="C35" s="934">
        <v>335225529.75</v>
      </c>
      <c r="D35" s="935" t="s">
        <v>47</v>
      </c>
      <c r="E35" s="936"/>
    </row>
    <row r="36" spans="1:5" s="937" customFormat="1" ht="24.95" customHeight="1">
      <c r="A36" s="1349" t="s">
        <v>754</v>
      </c>
      <c r="B36" s="947"/>
      <c r="C36" s="934">
        <v>2548146857.2199998</v>
      </c>
      <c r="D36" s="935" t="s">
        <v>47</v>
      </c>
      <c r="E36" s="936"/>
    </row>
    <row r="37" spans="1:5" s="937" customFormat="1" ht="24.95" customHeight="1">
      <c r="A37" s="1595" t="s">
        <v>755</v>
      </c>
      <c r="B37" s="947"/>
      <c r="C37" s="934">
        <v>322437.86</v>
      </c>
      <c r="D37" s="935" t="s">
        <v>47</v>
      </c>
      <c r="E37" s="936"/>
    </row>
    <row r="38" spans="1:5" s="937" customFormat="1" ht="24.95" customHeight="1">
      <c r="A38" s="1349" t="s">
        <v>756</v>
      </c>
      <c r="B38" s="947"/>
      <c r="C38" s="934">
        <v>420982.67</v>
      </c>
      <c r="D38" s="935" t="s">
        <v>47</v>
      </c>
      <c r="E38" s="936"/>
    </row>
    <row r="39" spans="1:5" s="937" customFormat="1" ht="24.95" customHeight="1">
      <c r="A39" s="932" t="s">
        <v>757</v>
      </c>
      <c r="B39" s="947"/>
      <c r="C39" s="934">
        <v>2330247.71</v>
      </c>
      <c r="D39" s="935" t="s">
        <v>47</v>
      </c>
      <c r="E39" s="936"/>
    </row>
    <row r="40" spans="1:5" s="937" customFormat="1" ht="24.95" customHeight="1">
      <c r="A40" s="1350" t="s">
        <v>758</v>
      </c>
      <c r="B40" s="947"/>
      <c r="C40" s="934">
        <v>8941.27</v>
      </c>
      <c r="D40" s="935" t="s">
        <v>47</v>
      </c>
      <c r="E40" s="936"/>
    </row>
    <row r="41" spans="1:5" s="937" customFormat="1" ht="24.95" customHeight="1">
      <c r="A41" s="1350" t="s">
        <v>759</v>
      </c>
      <c r="B41" s="947"/>
      <c r="C41" s="934">
        <v>250071</v>
      </c>
      <c r="D41" s="935" t="s">
        <v>47</v>
      </c>
      <c r="E41" s="936"/>
    </row>
    <row r="42" spans="1:5" s="937" customFormat="1" ht="24.95" customHeight="1" thickBot="1">
      <c r="A42" s="1351" t="s">
        <v>796</v>
      </c>
      <c r="B42" s="948"/>
      <c r="C42" s="942">
        <v>246568</v>
      </c>
      <c r="D42" s="943" t="s">
        <v>47</v>
      </c>
      <c r="E42" s="936"/>
    </row>
    <row r="43" spans="1:5" s="937" customFormat="1" ht="24.95" customHeight="1" thickTop="1" thickBot="1">
      <c r="A43" s="944" t="s">
        <v>760</v>
      </c>
      <c r="B43" s="945"/>
      <c r="C43" s="949">
        <f>C37+C38+C33+C39+C35+C36+C41+C40+C34+C42</f>
        <v>5923470726.4400005</v>
      </c>
      <c r="D43" s="950" t="s">
        <v>47</v>
      </c>
      <c r="E43" s="936"/>
    </row>
    <row r="44" spans="1:5" s="937" customFormat="1" ht="24.95" customHeight="1" thickTop="1">
      <c r="A44" s="951" t="s">
        <v>761</v>
      </c>
      <c r="B44" s="952">
        <v>13490000</v>
      </c>
      <c r="C44" s="941">
        <v>251459.37</v>
      </c>
      <c r="D44" s="953">
        <f>C44/B44</f>
        <v>1.8640427724240176E-2</v>
      </c>
      <c r="E44" s="936"/>
    </row>
    <row r="45" spans="1:5" s="937" customFormat="1" ht="24.95" customHeight="1">
      <c r="A45" s="932" t="s">
        <v>762</v>
      </c>
      <c r="B45" s="938">
        <v>1082000</v>
      </c>
      <c r="C45" s="941">
        <v>24004.25</v>
      </c>
      <c r="D45" s="935">
        <f>C45/B45</f>
        <v>2.218507393715342E-2</v>
      </c>
      <c r="E45" s="936"/>
    </row>
    <row r="46" spans="1:5" s="937" customFormat="1" ht="24.95" customHeight="1">
      <c r="A46" s="932" t="s">
        <v>763</v>
      </c>
      <c r="B46" s="938"/>
      <c r="C46" s="934">
        <v>151152288.78999999</v>
      </c>
      <c r="D46" s="935" t="s">
        <v>47</v>
      </c>
      <c r="E46" s="936"/>
    </row>
    <row r="47" spans="1:5" s="937" customFormat="1" ht="24.95" customHeight="1" thickBot="1">
      <c r="A47" s="951" t="s">
        <v>764</v>
      </c>
      <c r="B47" s="952">
        <v>20166116000</v>
      </c>
      <c r="C47" s="954">
        <v>17809415975.439999</v>
      </c>
      <c r="D47" s="953">
        <f>C47/B47</f>
        <v>0.88313565068454425</v>
      </c>
      <c r="E47" s="936"/>
    </row>
    <row r="48" spans="1:5" s="958" customFormat="1" ht="24.95" customHeight="1" thickTop="1" thickBot="1">
      <c r="A48" s="955" t="s">
        <v>765</v>
      </c>
      <c r="B48" s="940">
        <f>B32+B44+B45+B47</f>
        <v>64782842000</v>
      </c>
      <c r="C48" s="940">
        <f>C32+C47+C45+C44+C43+C46</f>
        <v>63328214997.12001</v>
      </c>
      <c r="D48" s="956">
        <f>C48/B48</f>
        <v>0.97754610699419475</v>
      </c>
      <c r="E48" s="957"/>
    </row>
    <row r="49" spans="1:5" ht="15.75" thickTop="1">
      <c r="C49" s="1596"/>
      <c r="E49" s="959"/>
    </row>
    <row r="50" spans="1:5" ht="15" customHeight="1">
      <c r="A50" s="1597"/>
      <c r="E50" s="959"/>
    </row>
    <row r="51" spans="1:5" ht="24.75" customHeight="1">
      <c r="A51" s="959"/>
      <c r="B51" s="959"/>
    </row>
    <row r="52" spans="1:5">
      <c r="A52" s="959"/>
      <c r="B52" s="959"/>
    </row>
    <row r="53" spans="1:5">
      <c r="A53" s="961"/>
      <c r="B53" s="959"/>
    </row>
    <row r="54" spans="1:5">
      <c r="A54" s="959"/>
      <c r="B54" s="959"/>
    </row>
    <row r="55" spans="1:5">
      <c r="A55" s="959"/>
      <c r="B55" s="959"/>
    </row>
    <row r="56" spans="1:5">
      <c r="A56" s="959"/>
      <c r="B56" s="959"/>
    </row>
  </sheetData>
  <mergeCells count="5">
    <mergeCell ref="C1:D1"/>
    <mergeCell ref="C3:D3"/>
    <mergeCell ref="A4:A5"/>
    <mergeCell ref="B4:B5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firstPageNumber="67" fitToHeight="0" orientation="landscape" useFirstPageNumber="1" r:id="rId1"/>
  <headerFooter alignWithMargins="0">
    <oddHeader>&amp;C&amp;"Arial CE,Pogrubiony"&amp;12- &amp;"Arial CE,Standardowy"&amp;P&amp;"Arial CE,Pogrubiony" -</oddHeader>
  </headerFooter>
  <rowBreaks count="1" manualBreakCount="1">
    <brk id="27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2"/>
  <sheetViews>
    <sheetView zoomScale="55" zoomScaleNormal="55" zoomScaleSheetLayoutView="55" zoomScalePageLayoutView="40" workbookViewId="0">
      <pane xSplit="3" ySplit="6" topLeftCell="D7" activePane="bottomRight" state="frozen"/>
      <selection activeCell="D49" sqref="D49"/>
      <selection pane="topRight" activeCell="D49" sqref="D49"/>
      <selection pane="bottomLeft" activeCell="D49" sqref="D49"/>
      <selection pane="bottomRight" activeCell="AK82" sqref="AK82"/>
    </sheetView>
  </sheetViews>
  <sheetFormatPr defaultColWidth="9.28515625" defaultRowHeight="37.5" customHeight="1"/>
  <cols>
    <col min="1" max="1" width="11.28515625" style="1051" customWidth="1"/>
    <col min="2" max="2" width="9.5703125" style="1052" customWidth="1"/>
    <col min="3" max="3" width="48.28515625" style="1053" customWidth="1"/>
    <col min="4" max="4" width="81.7109375" style="1054" customWidth="1"/>
    <col min="5" max="5" width="22.7109375" style="1055" customWidth="1"/>
    <col min="6" max="6" width="23.5703125" style="1048" customWidth="1"/>
    <col min="7" max="7" width="22.140625" style="1046" customWidth="1"/>
    <col min="8" max="8" width="23.28515625" style="1047" customWidth="1"/>
    <col min="9" max="9" width="22" style="1047" customWidth="1"/>
    <col min="10" max="10" width="23.28515625" style="1046" customWidth="1"/>
    <col min="11" max="11" width="16.7109375" style="962" customWidth="1"/>
    <col min="12" max="12" width="13.7109375" style="962" customWidth="1"/>
    <col min="13" max="14" width="9.28515625" style="962" customWidth="1"/>
    <col min="15" max="17" width="9.28515625" style="962"/>
    <col min="18" max="18" width="23.28515625" style="962" customWidth="1"/>
    <col min="19" max="256" width="9.28515625" style="962"/>
    <col min="257" max="257" width="11.28515625" style="962" customWidth="1"/>
    <col min="258" max="258" width="9.5703125" style="962" customWidth="1"/>
    <col min="259" max="259" width="48.28515625" style="962" customWidth="1"/>
    <col min="260" max="260" width="81.7109375" style="962" customWidth="1"/>
    <col min="261" max="261" width="22.7109375" style="962" customWidth="1"/>
    <col min="262" max="262" width="23.5703125" style="962" customWidth="1"/>
    <col min="263" max="263" width="22.140625" style="962" customWidth="1"/>
    <col min="264" max="264" width="23.28515625" style="962" customWidth="1"/>
    <col min="265" max="265" width="22" style="962" customWidth="1"/>
    <col min="266" max="266" width="23.28515625" style="962" customWidth="1"/>
    <col min="267" max="267" width="16.7109375" style="962" customWidth="1"/>
    <col min="268" max="268" width="13.7109375" style="962" customWidth="1"/>
    <col min="269" max="270" width="9.28515625" style="962" customWidth="1"/>
    <col min="271" max="273" width="9.28515625" style="962"/>
    <col min="274" max="274" width="23.28515625" style="962" customWidth="1"/>
    <col min="275" max="512" width="9.28515625" style="962"/>
    <col min="513" max="513" width="11.28515625" style="962" customWidth="1"/>
    <col min="514" max="514" width="9.5703125" style="962" customWidth="1"/>
    <col min="515" max="515" width="48.28515625" style="962" customWidth="1"/>
    <col min="516" max="516" width="81.7109375" style="962" customWidth="1"/>
    <col min="517" max="517" width="22.7109375" style="962" customWidth="1"/>
    <col min="518" max="518" width="23.5703125" style="962" customWidth="1"/>
    <col min="519" max="519" width="22.140625" style="962" customWidth="1"/>
    <col min="520" max="520" width="23.28515625" style="962" customWidth="1"/>
    <col min="521" max="521" width="22" style="962" customWidth="1"/>
    <col min="522" max="522" width="23.28515625" style="962" customWidth="1"/>
    <col min="523" max="523" width="16.7109375" style="962" customWidth="1"/>
    <col min="524" max="524" width="13.7109375" style="962" customWidth="1"/>
    <col min="525" max="526" width="9.28515625" style="962" customWidth="1"/>
    <col min="527" max="529" width="9.28515625" style="962"/>
    <col min="530" max="530" width="23.28515625" style="962" customWidth="1"/>
    <col min="531" max="768" width="9.28515625" style="962"/>
    <col min="769" max="769" width="11.28515625" style="962" customWidth="1"/>
    <col min="770" max="770" width="9.5703125" style="962" customWidth="1"/>
    <col min="771" max="771" width="48.28515625" style="962" customWidth="1"/>
    <col min="772" max="772" width="81.7109375" style="962" customWidth="1"/>
    <col min="773" max="773" width="22.7109375" style="962" customWidth="1"/>
    <col min="774" max="774" width="23.5703125" style="962" customWidth="1"/>
    <col min="775" max="775" width="22.140625" style="962" customWidth="1"/>
    <col min="776" max="776" width="23.28515625" style="962" customWidth="1"/>
    <col min="777" max="777" width="22" style="962" customWidth="1"/>
    <col min="778" max="778" width="23.28515625" style="962" customWidth="1"/>
    <col min="779" max="779" width="16.7109375" style="962" customWidth="1"/>
    <col min="780" max="780" width="13.7109375" style="962" customWidth="1"/>
    <col min="781" max="782" width="9.28515625" style="962" customWidth="1"/>
    <col min="783" max="785" width="9.28515625" style="962"/>
    <col min="786" max="786" width="23.28515625" style="962" customWidth="1"/>
    <col min="787" max="1024" width="9.28515625" style="962"/>
    <col min="1025" max="1025" width="11.28515625" style="962" customWidth="1"/>
    <col min="1026" max="1026" width="9.5703125" style="962" customWidth="1"/>
    <col min="1027" max="1027" width="48.28515625" style="962" customWidth="1"/>
    <col min="1028" max="1028" width="81.7109375" style="962" customWidth="1"/>
    <col min="1029" max="1029" width="22.7109375" style="962" customWidth="1"/>
    <col min="1030" max="1030" width="23.5703125" style="962" customWidth="1"/>
    <col min="1031" max="1031" width="22.140625" style="962" customWidth="1"/>
    <col min="1032" max="1032" width="23.28515625" style="962" customWidth="1"/>
    <col min="1033" max="1033" width="22" style="962" customWidth="1"/>
    <col min="1034" max="1034" width="23.28515625" style="962" customWidth="1"/>
    <col min="1035" max="1035" width="16.7109375" style="962" customWidth="1"/>
    <col min="1036" max="1036" width="13.7109375" style="962" customWidth="1"/>
    <col min="1037" max="1038" width="9.28515625" style="962" customWidth="1"/>
    <col min="1039" max="1041" width="9.28515625" style="962"/>
    <col min="1042" max="1042" width="23.28515625" style="962" customWidth="1"/>
    <col min="1043" max="1280" width="9.28515625" style="962"/>
    <col min="1281" max="1281" width="11.28515625" style="962" customWidth="1"/>
    <col min="1282" max="1282" width="9.5703125" style="962" customWidth="1"/>
    <col min="1283" max="1283" width="48.28515625" style="962" customWidth="1"/>
    <col min="1284" max="1284" width="81.7109375" style="962" customWidth="1"/>
    <col min="1285" max="1285" width="22.7109375" style="962" customWidth="1"/>
    <col min="1286" max="1286" width="23.5703125" style="962" customWidth="1"/>
    <col min="1287" max="1287" width="22.140625" style="962" customWidth="1"/>
    <col min="1288" max="1288" width="23.28515625" style="962" customWidth="1"/>
    <col min="1289" max="1289" width="22" style="962" customWidth="1"/>
    <col min="1290" max="1290" width="23.28515625" style="962" customWidth="1"/>
    <col min="1291" max="1291" width="16.7109375" style="962" customWidth="1"/>
    <col min="1292" max="1292" width="13.7109375" style="962" customWidth="1"/>
    <col min="1293" max="1294" width="9.28515625" style="962" customWidth="1"/>
    <col min="1295" max="1297" width="9.28515625" style="962"/>
    <col min="1298" max="1298" width="23.28515625" style="962" customWidth="1"/>
    <col min="1299" max="1536" width="9.28515625" style="962"/>
    <col min="1537" max="1537" width="11.28515625" style="962" customWidth="1"/>
    <col min="1538" max="1538" width="9.5703125" style="962" customWidth="1"/>
    <col min="1539" max="1539" width="48.28515625" style="962" customWidth="1"/>
    <col min="1540" max="1540" width="81.7109375" style="962" customWidth="1"/>
    <col min="1541" max="1541" width="22.7109375" style="962" customWidth="1"/>
    <col min="1542" max="1542" width="23.5703125" style="962" customWidth="1"/>
    <col min="1543" max="1543" width="22.140625" style="962" customWidth="1"/>
    <col min="1544" max="1544" width="23.28515625" style="962" customWidth="1"/>
    <col min="1545" max="1545" width="22" style="962" customWidth="1"/>
    <col min="1546" max="1546" width="23.28515625" style="962" customWidth="1"/>
    <col min="1547" max="1547" width="16.7109375" style="962" customWidth="1"/>
    <col min="1548" max="1548" width="13.7109375" style="962" customWidth="1"/>
    <col min="1549" max="1550" width="9.28515625" style="962" customWidth="1"/>
    <col min="1551" max="1553" width="9.28515625" style="962"/>
    <col min="1554" max="1554" width="23.28515625" style="962" customWidth="1"/>
    <col min="1555" max="1792" width="9.28515625" style="962"/>
    <col min="1793" max="1793" width="11.28515625" style="962" customWidth="1"/>
    <col min="1794" max="1794" width="9.5703125" style="962" customWidth="1"/>
    <col min="1795" max="1795" width="48.28515625" style="962" customWidth="1"/>
    <col min="1796" max="1796" width="81.7109375" style="962" customWidth="1"/>
    <col min="1797" max="1797" width="22.7109375" style="962" customWidth="1"/>
    <col min="1798" max="1798" width="23.5703125" style="962" customWidth="1"/>
    <col min="1799" max="1799" width="22.140625" style="962" customWidth="1"/>
    <col min="1800" max="1800" width="23.28515625" style="962" customWidth="1"/>
    <col min="1801" max="1801" width="22" style="962" customWidth="1"/>
    <col min="1802" max="1802" width="23.28515625" style="962" customWidth="1"/>
    <col min="1803" max="1803" width="16.7109375" style="962" customWidth="1"/>
    <col min="1804" max="1804" width="13.7109375" style="962" customWidth="1"/>
    <col min="1805" max="1806" width="9.28515625" style="962" customWidth="1"/>
    <col min="1807" max="1809" width="9.28515625" style="962"/>
    <col min="1810" max="1810" width="23.28515625" style="962" customWidth="1"/>
    <col min="1811" max="2048" width="9.28515625" style="962"/>
    <col min="2049" max="2049" width="11.28515625" style="962" customWidth="1"/>
    <col min="2050" max="2050" width="9.5703125" style="962" customWidth="1"/>
    <col min="2051" max="2051" width="48.28515625" style="962" customWidth="1"/>
    <col min="2052" max="2052" width="81.7109375" style="962" customWidth="1"/>
    <col min="2053" max="2053" width="22.7109375" style="962" customWidth="1"/>
    <col min="2054" max="2054" width="23.5703125" style="962" customWidth="1"/>
    <col min="2055" max="2055" width="22.140625" style="962" customWidth="1"/>
    <col min="2056" max="2056" width="23.28515625" style="962" customWidth="1"/>
    <col min="2057" max="2057" width="22" style="962" customWidth="1"/>
    <col min="2058" max="2058" width="23.28515625" style="962" customWidth="1"/>
    <col min="2059" max="2059" width="16.7109375" style="962" customWidth="1"/>
    <col min="2060" max="2060" width="13.7109375" style="962" customWidth="1"/>
    <col min="2061" max="2062" width="9.28515625" style="962" customWidth="1"/>
    <col min="2063" max="2065" width="9.28515625" style="962"/>
    <col min="2066" max="2066" width="23.28515625" style="962" customWidth="1"/>
    <col min="2067" max="2304" width="9.28515625" style="962"/>
    <col min="2305" max="2305" width="11.28515625" style="962" customWidth="1"/>
    <col min="2306" max="2306" width="9.5703125" style="962" customWidth="1"/>
    <col min="2307" max="2307" width="48.28515625" style="962" customWidth="1"/>
    <col min="2308" max="2308" width="81.7109375" style="962" customWidth="1"/>
    <col min="2309" max="2309" width="22.7109375" style="962" customWidth="1"/>
    <col min="2310" max="2310" width="23.5703125" style="962" customWidth="1"/>
    <col min="2311" max="2311" width="22.140625" style="962" customWidth="1"/>
    <col min="2312" max="2312" width="23.28515625" style="962" customWidth="1"/>
    <col min="2313" max="2313" width="22" style="962" customWidth="1"/>
    <col min="2314" max="2314" width="23.28515625" style="962" customWidth="1"/>
    <col min="2315" max="2315" width="16.7109375" style="962" customWidth="1"/>
    <col min="2316" max="2316" width="13.7109375" style="962" customWidth="1"/>
    <col min="2317" max="2318" width="9.28515625" style="962" customWidth="1"/>
    <col min="2319" max="2321" width="9.28515625" style="962"/>
    <col min="2322" max="2322" width="23.28515625" style="962" customWidth="1"/>
    <col min="2323" max="2560" width="9.28515625" style="962"/>
    <col min="2561" max="2561" width="11.28515625" style="962" customWidth="1"/>
    <col min="2562" max="2562" width="9.5703125" style="962" customWidth="1"/>
    <col min="2563" max="2563" width="48.28515625" style="962" customWidth="1"/>
    <col min="2564" max="2564" width="81.7109375" style="962" customWidth="1"/>
    <col min="2565" max="2565" width="22.7109375" style="962" customWidth="1"/>
    <col min="2566" max="2566" width="23.5703125" style="962" customWidth="1"/>
    <col min="2567" max="2567" width="22.140625" style="962" customWidth="1"/>
    <col min="2568" max="2568" width="23.28515625" style="962" customWidth="1"/>
    <col min="2569" max="2569" width="22" style="962" customWidth="1"/>
    <col min="2570" max="2570" width="23.28515625" style="962" customWidth="1"/>
    <col min="2571" max="2571" width="16.7109375" style="962" customWidth="1"/>
    <col min="2572" max="2572" width="13.7109375" style="962" customWidth="1"/>
    <col min="2573" max="2574" width="9.28515625" style="962" customWidth="1"/>
    <col min="2575" max="2577" width="9.28515625" style="962"/>
    <col min="2578" max="2578" width="23.28515625" style="962" customWidth="1"/>
    <col min="2579" max="2816" width="9.28515625" style="962"/>
    <col min="2817" max="2817" width="11.28515625" style="962" customWidth="1"/>
    <col min="2818" max="2818" width="9.5703125" style="962" customWidth="1"/>
    <col min="2819" max="2819" width="48.28515625" style="962" customWidth="1"/>
    <col min="2820" max="2820" width="81.7109375" style="962" customWidth="1"/>
    <col min="2821" max="2821" width="22.7109375" style="962" customWidth="1"/>
    <col min="2822" max="2822" width="23.5703125" style="962" customWidth="1"/>
    <col min="2823" max="2823" width="22.140625" style="962" customWidth="1"/>
    <col min="2824" max="2824" width="23.28515625" style="962" customWidth="1"/>
    <col min="2825" max="2825" width="22" style="962" customWidth="1"/>
    <col min="2826" max="2826" width="23.28515625" style="962" customWidth="1"/>
    <col min="2827" max="2827" width="16.7109375" style="962" customWidth="1"/>
    <col min="2828" max="2828" width="13.7109375" style="962" customWidth="1"/>
    <col min="2829" max="2830" width="9.28515625" style="962" customWidth="1"/>
    <col min="2831" max="2833" width="9.28515625" style="962"/>
    <col min="2834" max="2834" width="23.28515625" style="962" customWidth="1"/>
    <col min="2835" max="3072" width="9.28515625" style="962"/>
    <col min="3073" max="3073" width="11.28515625" style="962" customWidth="1"/>
    <col min="3074" max="3074" width="9.5703125" style="962" customWidth="1"/>
    <col min="3075" max="3075" width="48.28515625" style="962" customWidth="1"/>
    <col min="3076" max="3076" width="81.7109375" style="962" customWidth="1"/>
    <col min="3077" max="3077" width="22.7109375" style="962" customWidth="1"/>
    <col min="3078" max="3078" width="23.5703125" style="962" customWidth="1"/>
    <col min="3079" max="3079" width="22.140625" style="962" customWidth="1"/>
    <col min="3080" max="3080" width="23.28515625" style="962" customWidth="1"/>
    <col min="3081" max="3081" width="22" style="962" customWidth="1"/>
    <col min="3082" max="3082" width="23.28515625" style="962" customWidth="1"/>
    <col min="3083" max="3083" width="16.7109375" style="962" customWidth="1"/>
    <col min="3084" max="3084" width="13.7109375" style="962" customWidth="1"/>
    <col min="3085" max="3086" width="9.28515625" style="962" customWidth="1"/>
    <col min="3087" max="3089" width="9.28515625" style="962"/>
    <col min="3090" max="3090" width="23.28515625" style="962" customWidth="1"/>
    <col min="3091" max="3328" width="9.28515625" style="962"/>
    <col min="3329" max="3329" width="11.28515625" style="962" customWidth="1"/>
    <col min="3330" max="3330" width="9.5703125" style="962" customWidth="1"/>
    <col min="3331" max="3331" width="48.28515625" style="962" customWidth="1"/>
    <col min="3332" max="3332" width="81.7109375" style="962" customWidth="1"/>
    <col min="3333" max="3333" width="22.7109375" style="962" customWidth="1"/>
    <col min="3334" max="3334" width="23.5703125" style="962" customWidth="1"/>
    <col min="3335" max="3335" width="22.140625" style="962" customWidth="1"/>
    <col min="3336" max="3336" width="23.28515625" style="962" customWidth="1"/>
    <col min="3337" max="3337" width="22" style="962" customWidth="1"/>
    <col min="3338" max="3338" width="23.28515625" style="962" customWidth="1"/>
    <col min="3339" max="3339" width="16.7109375" style="962" customWidth="1"/>
    <col min="3340" max="3340" width="13.7109375" style="962" customWidth="1"/>
    <col min="3341" max="3342" width="9.28515625" style="962" customWidth="1"/>
    <col min="3343" max="3345" width="9.28515625" style="962"/>
    <col min="3346" max="3346" width="23.28515625" style="962" customWidth="1"/>
    <col min="3347" max="3584" width="9.28515625" style="962"/>
    <col min="3585" max="3585" width="11.28515625" style="962" customWidth="1"/>
    <col min="3586" max="3586" width="9.5703125" style="962" customWidth="1"/>
    <col min="3587" max="3587" width="48.28515625" style="962" customWidth="1"/>
    <col min="3588" max="3588" width="81.7109375" style="962" customWidth="1"/>
    <col min="3589" max="3589" width="22.7109375" style="962" customWidth="1"/>
    <col min="3590" max="3590" width="23.5703125" style="962" customWidth="1"/>
    <col min="3591" max="3591" width="22.140625" style="962" customWidth="1"/>
    <col min="3592" max="3592" width="23.28515625" style="962" customWidth="1"/>
    <col min="3593" max="3593" width="22" style="962" customWidth="1"/>
    <col min="3594" max="3594" width="23.28515625" style="962" customWidth="1"/>
    <col min="3595" max="3595" width="16.7109375" style="962" customWidth="1"/>
    <col min="3596" max="3596" width="13.7109375" style="962" customWidth="1"/>
    <col min="3597" max="3598" width="9.28515625" style="962" customWidth="1"/>
    <col min="3599" max="3601" width="9.28515625" style="962"/>
    <col min="3602" max="3602" width="23.28515625" style="962" customWidth="1"/>
    <col min="3603" max="3840" width="9.28515625" style="962"/>
    <col min="3841" max="3841" width="11.28515625" style="962" customWidth="1"/>
    <col min="3842" max="3842" width="9.5703125" style="962" customWidth="1"/>
    <col min="3843" max="3843" width="48.28515625" style="962" customWidth="1"/>
    <col min="3844" max="3844" width="81.7109375" style="962" customWidth="1"/>
    <col min="3845" max="3845" width="22.7109375" style="962" customWidth="1"/>
    <col min="3846" max="3846" width="23.5703125" style="962" customWidth="1"/>
    <col min="3847" max="3847" width="22.140625" style="962" customWidth="1"/>
    <col min="3848" max="3848" width="23.28515625" style="962" customWidth="1"/>
    <col min="3849" max="3849" width="22" style="962" customWidth="1"/>
    <col min="3850" max="3850" width="23.28515625" style="962" customWidth="1"/>
    <col min="3851" max="3851" width="16.7109375" style="962" customWidth="1"/>
    <col min="3852" max="3852" width="13.7109375" style="962" customWidth="1"/>
    <col min="3853" max="3854" width="9.28515625" style="962" customWidth="1"/>
    <col min="3855" max="3857" width="9.28515625" style="962"/>
    <col min="3858" max="3858" width="23.28515625" style="962" customWidth="1"/>
    <col min="3859" max="4096" width="9.28515625" style="962"/>
    <col min="4097" max="4097" width="11.28515625" style="962" customWidth="1"/>
    <col min="4098" max="4098" width="9.5703125" style="962" customWidth="1"/>
    <col min="4099" max="4099" width="48.28515625" style="962" customWidth="1"/>
    <col min="4100" max="4100" width="81.7109375" style="962" customWidth="1"/>
    <col min="4101" max="4101" width="22.7109375" style="962" customWidth="1"/>
    <col min="4102" max="4102" width="23.5703125" style="962" customWidth="1"/>
    <col min="4103" max="4103" width="22.140625" style="962" customWidth="1"/>
    <col min="4104" max="4104" width="23.28515625" style="962" customWidth="1"/>
    <col min="4105" max="4105" width="22" style="962" customWidth="1"/>
    <col min="4106" max="4106" width="23.28515625" style="962" customWidth="1"/>
    <col min="4107" max="4107" width="16.7109375" style="962" customWidth="1"/>
    <col min="4108" max="4108" width="13.7109375" style="962" customWidth="1"/>
    <col min="4109" max="4110" width="9.28515625" style="962" customWidth="1"/>
    <col min="4111" max="4113" width="9.28515625" style="962"/>
    <col min="4114" max="4114" width="23.28515625" style="962" customWidth="1"/>
    <col min="4115" max="4352" width="9.28515625" style="962"/>
    <col min="4353" max="4353" width="11.28515625" style="962" customWidth="1"/>
    <col min="4354" max="4354" width="9.5703125" style="962" customWidth="1"/>
    <col min="4355" max="4355" width="48.28515625" style="962" customWidth="1"/>
    <col min="4356" max="4356" width="81.7109375" style="962" customWidth="1"/>
    <col min="4357" max="4357" width="22.7109375" style="962" customWidth="1"/>
    <col min="4358" max="4358" width="23.5703125" style="962" customWidth="1"/>
    <col min="4359" max="4359" width="22.140625" style="962" customWidth="1"/>
    <col min="4360" max="4360" width="23.28515625" style="962" customWidth="1"/>
    <col min="4361" max="4361" width="22" style="962" customWidth="1"/>
    <col min="4362" max="4362" width="23.28515625" style="962" customWidth="1"/>
    <col min="4363" max="4363" width="16.7109375" style="962" customWidth="1"/>
    <col min="4364" max="4364" width="13.7109375" style="962" customWidth="1"/>
    <col min="4365" max="4366" width="9.28515625" style="962" customWidth="1"/>
    <col min="4367" max="4369" width="9.28515625" style="962"/>
    <col min="4370" max="4370" width="23.28515625" style="962" customWidth="1"/>
    <col min="4371" max="4608" width="9.28515625" style="962"/>
    <col min="4609" max="4609" width="11.28515625" style="962" customWidth="1"/>
    <col min="4610" max="4610" width="9.5703125" style="962" customWidth="1"/>
    <col min="4611" max="4611" width="48.28515625" style="962" customWidth="1"/>
    <col min="4612" max="4612" width="81.7109375" style="962" customWidth="1"/>
    <col min="4613" max="4613" width="22.7109375" style="962" customWidth="1"/>
    <col min="4614" max="4614" width="23.5703125" style="962" customWidth="1"/>
    <col min="4615" max="4615" width="22.140625" style="962" customWidth="1"/>
    <col min="4616" max="4616" width="23.28515625" style="962" customWidth="1"/>
    <col min="4617" max="4617" width="22" style="962" customWidth="1"/>
    <col min="4618" max="4618" width="23.28515625" style="962" customWidth="1"/>
    <col min="4619" max="4619" width="16.7109375" style="962" customWidth="1"/>
    <col min="4620" max="4620" width="13.7109375" style="962" customWidth="1"/>
    <col min="4621" max="4622" width="9.28515625" style="962" customWidth="1"/>
    <col min="4623" max="4625" width="9.28515625" style="962"/>
    <col min="4626" max="4626" width="23.28515625" style="962" customWidth="1"/>
    <col min="4627" max="4864" width="9.28515625" style="962"/>
    <col min="4865" max="4865" width="11.28515625" style="962" customWidth="1"/>
    <col min="4866" max="4866" width="9.5703125" style="962" customWidth="1"/>
    <col min="4867" max="4867" width="48.28515625" style="962" customWidth="1"/>
    <col min="4868" max="4868" width="81.7109375" style="962" customWidth="1"/>
    <col min="4869" max="4869" width="22.7109375" style="962" customWidth="1"/>
    <col min="4870" max="4870" width="23.5703125" style="962" customWidth="1"/>
    <col min="4871" max="4871" width="22.140625" style="962" customWidth="1"/>
    <col min="4872" max="4872" width="23.28515625" style="962" customWidth="1"/>
    <col min="4873" max="4873" width="22" style="962" customWidth="1"/>
    <col min="4874" max="4874" width="23.28515625" style="962" customWidth="1"/>
    <col min="4875" max="4875" width="16.7109375" style="962" customWidth="1"/>
    <col min="4876" max="4876" width="13.7109375" style="962" customWidth="1"/>
    <col min="4877" max="4878" width="9.28515625" style="962" customWidth="1"/>
    <col min="4879" max="4881" width="9.28515625" style="962"/>
    <col min="4882" max="4882" width="23.28515625" style="962" customWidth="1"/>
    <col min="4883" max="5120" width="9.28515625" style="962"/>
    <col min="5121" max="5121" width="11.28515625" style="962" customWidth="1"/>
    <col min="5122" max="5122" width="9.5703125" style="962" customWidth="1"/>
    <col min="5123" max="5123" width="48.28515625" style="962" customWidth="1"/>
    <col min="5124" max="5124" width="81.7109375" style="962" customWidth="1"/>
    <col min="5125" max="5125" width="22.7109375" style="962" customWidth="1"/>
    <col min="5126" max="5126" width="23.5703125" style="962" customWidth="1"/>
    <col min="5127" max="5127" width="22.140625" style="962" customWidth="1"/>
    <col min="5128" max="5128" width="23.28515625" style="962" customWidth="1"/>
    <col min="5129" max="5129" width="22" style="962" customWidth="1"/>
    <col min="5130" max="5130" width="23.28515625" style="962" customWidth="1"/>
    <col min="5131" max="5131" width="16.7109375" style="962" customWidth="1"/>
    <col min="5132" max="5132" width="13.7109375" style="962" customWidth="1"/>
    <col min="5133" max="5134" width="9.28515625" style="962" customWidth="1"/>
    <col min="5135" max="5137" width="9.28515625" style="962"/>
    <col min="5138" max="5138" width="23.28515625" style="962" customWidth="1"/>
    <col min="5139" max="5376" width="9.28515625" style="962"/>
    <col min="5377" max="5377" width="11.28515625" style="962" customWidth="1"/>
    <col min="5378" max="5378" width="9.5703125" style="962" customWidth="1"/>
    <col min="5379" max="5379" width="48.28515625" style="962" customWidth="1"/>
    <col min="5380" max="5380" width="81.7109375" style="962" customWidth="1"/>
    <col min="5381" max="5381" width="22.7109375" style="962" customWidth="1"/>
    <col min="5382" max="5382" width="23.5703125" style="962" customWidth="1"/>
    <col min="5383" max="5383" width="22.140625" style="962" customWidth="1"/>
    <col min="5384" max="5384" width="23.28515625" style="962" customWidth="1"/>
    <col min="5385" max="5385" width="22" style="962" customWidth="1"/>
    <col min="5386" max="5386" width="23.28515625" style="962" customWidth="1"/>
    <col min="5387" max="5387" width="16.7109375" style="962" customWidth="1"/>
    <col min="5388" max="5388" width="13.7109375" style="962" customWidth="1"/>
    <col min="5389" max="5390" width="9.28515625" style="962" customWidth="1"/>
    <col min="5391" max="5393" width="9.28515625" style="962"/>
    <col min="5394" max="5394" width="23.28515625" style="962" customWidth="1"/>
    <col min="5395" max="5632" width="9.28515625" style="962"/>
    <col min="5633" max="5633" width="11.28515625" style="962" customWidth="1"/>
    <col min="5634" max="5634" width="9.5703125" style="962" customWidth="1"/>
    <col min="5635" max="5635" width="48.28515625" style="962" customWidth="1"/>
    <col min="5636" max="5636" width="81.7109375" style="962" customWidth="1"/>
    <col min="5637" max="5637" width="22.7109375" style="962" customWidth="1"/>
    <col min="5638" max="5638" width="23.5703125" style="962" customWidth="1"/>
    <col min="5639" max="5639" width="22.140625" style="962" customWidth="1"/>
    <col min="5640" max="5640" width="23.28515625" style="962" customWidth="1"/>
    <col min="5641" max="5641" width="22" style="962" customWidth="1"/>
    <col min="5642" max="5642" width="23.28515625" style="962" customWidth="1"/>
    <col min="5643" max="5643" width="16.7109375" style="962" customWidth="1"/>
    <col min="5644" max="5644" width="13.7109375" style="962" customWidth="1"/>
    <col min="5645" max="5646" width="9.28515625" style="962" customWidth="1"/>
    <col min="5647" max="5649" width="9.28515625" style="962"/>
    <col min="5650" max="5650" width="23.28515625" style="962" customWidth="1"/>
    <col min="5651" max="5888" width="9.28515625" style="962"/>
    <col min="5889" max="5889" width="11.28515625" style="962" customWidth="1"/>
    <col min="5890" max="5890" width="9.5703125" style="962" customWidth="1"/>
    <col min="5891" max="5891" width="48.28515625" style="962" customWidth="1"/>
    <col min="5892" max="5892" width="81.7109375" style="962" customWidth="1"/>
    <col min="5893" max="5893" width="22.7109375" style="962" customWidth="1"/>
    <col min="5894" max="5894" width="23.5703125" style="962" customWidth="1"/>
    <col min="5895" max="5895" width="22.140625" style="962" customWidth="1"/>
    <col min="5896" max="5896" width="23.28515625" style="962" customWidth="1"/>
    <col min="5897" max="5897" width="22" style="962" customWidth="1"/>
    <col min="5898" max="5898" width="23.28515625" style="962" customWidth="1"/>
    <col min="5899" max="5899" width="16.7109375" style="962" customWidth="1"/>
    <col min="5900" max="5900" width="13.7109375" style="962" customWidth="1"/>
    <col min="5901" max="5902" width="9.28515625" style="962" customWidth="1"/>
    <col min="5903" max="5905" width="9.28515625" style="962"/>
    <col min="5906" max="5906" width="23.28515625" style="962" customWidth="1"/>
    <col min="5907" max="6144" width="9.28515625" style="962"/>
    <col min="6145" max="6145" width="11.28515625" style="962" customWidth="1"/>
    <col min="6146" max="6146" width="9.5703125" style="962" customWidth="1"/>
    <col min="6147" max="6147" width="48.28515625" style="962" customWidth="1"/>
    <col min="6148" max="6148" width="81.7109375" style="962" customWidth="1"/>
    <col min="6149" max="6149" width="22.7109375" style="962" customWidth="1"/>
    <col min="6150" max="6150" width="23.5703125" style="962" customWidth="1"/>
    <col min="6151" max="6151" width="22.140625" style="962" customWidth="1"/>
    <col min="6152" max="6152" width="23.28515625" style="962" customWidth="1"/>
    <col min="6153" max="6153" width="22" style="962" customWidth="1"/>
    <col min="6154" max="6154" width="23.28515625" style="962" customWidth="1"/>
    <col min="6155" max="6155" width="16.7109375" style="962" customWidth="1"/>
    <col min="6156" max="6156" width="13.7109375" style="962" customWidth="1"/>
    <col min="6157" max="6158" width="9.28515625" style="962" customWidth="1"/>
    <col min="6159" max="6161" width="9.28515625" style="962"/>
    <col min="6162" max="6162" width="23.28515625" style="962" customWidth="1"/>
    <col min="6163" max="6400" width="9.28515625" style="962"/>
    <col min="6401" max="6401" width="11.28515625" style="962" customWidth="1"/>
    <col min="6402" max="6402" width="9.5703125" style="962" customWidth="1"/>
    <col min="6403" max="6403" width="48.28515625" style="962" customWidth="1"/>
    <col min="6404" max="6404" width="81.7109375" style="962" customWidth="1"/>
    <col min="6405" max="6405" width="22.7109375" style="962" customWidth="1"/>
    <col min="6406" max="6406" width="23.5703125" style="962" customWidth="1"/>
    <col min="6407" max="6407" width="22.140625" style="962" customWidth="1"/>
    <col min="6408" max="6408" width="23.28515625" style="962" customWidth="1"/>
    <col min="6409" max="6409" width="22" style="962" customWidth="1"/>
    <col min="6410" max="6410" width="23.28515625" style="962" customWidth="1"/>
    <col min="6411" max="6411" width="16.7109375" style="962" customWidth="1"/>
    <col min="6412" max="6412" width="13.7109375" style="962" customWidth="1"/>
    <col min="6413" max="6414" width="9.28515625" style="962" customWidth="1"/>
    <col min="6415" max="6417" width="9.28515625" style="962"/>
    <col min="6418" max="6418" width="23.28515625" style="962" customWidth="1"/>
    <col min="6419" max="6656" width="9.28515625" style="962"/>
    <col min="6657" max="6657" width="11.28515625" style="962" customWidth="1"/>
    <col min="6658" max="6658" width="9.5703125" style="962" customWidth="1"/>
    <col min="6659" max="6659" width="48.28515625" style="962" customWidth="1"/>
    <col min="6660" max="6660" width="81.7109375" style="962" customWidth="1"/>
    <col min="6661" max="6661" width="22.7109375" style="962" customWidth="1"/>
    <col min="6662" max="6662" width="23.5703125" style="962" customWidth="1"/>
    <col min="6663" max="6663" width="22.140625" style="962" customWidth="1"/>
    <col min="6664" max="6664" width="23.28515625" style="962" customWidth="1"/>
    <col min="6665" max="6665" width="22" style="962" customWidth="1"/>
    <col min="6666" max="6666" width="23.28515625" style="962" customWidth="1"/>
    <col min="6667" max="6667" width="16.7109375" style="962" customWidth="1"/>
    <col min="6668" max="6668" width="13.7109375" style="962" customWidth="1"/>
    <col min="6669" max="6670" width="9.28515625" style="962" customWidth="1"/>
    <col min="6671" max="6673" width="9.28515625" style="962"/>
    <col min="6674" max="6674" width="23.28515625" style="962" customWidth="1"/>
    <col min="6675" max="6912" width="9.28515625" style="962"/>
    <col min="6913" max="6913" width="11.28515625" style="962" customWidth="1"/>
    <col min="6914" max="6914" width="9.5703125" style="962" customWidth="1"/>
    <col min="6915" max="6915" width="48.28515625" style="962" customWidth="1"/>
    <col min="6916" max="6916" width="81.7109375" style="962" customWidth="1"/>
    <col min="6917" max="6917" width="22.7109375" style="962" customWidth="1"/>
    <col min="6918" max="6918" width="23.5703125" style="962" customWidth="1"/>
    <col min="6919" max="6919" width="22.140625" style="962" customWidth="1"/>
    <col min="6920" max="6920" width="23.28515625" style="962" customWidth="1"/>
    <col min="6921" max="6921" width="22" style="962" customWidth="1"/>
    <col min="6922" max="6922" width="23.28515625" style="962" customWidth="1"/>
    <col min="6923" max="6923" width="16.7109375" style="962" customWidth="1"/>
    <col min="6924" max="6924" width="13.7109375" style="962" customWidth="1"/>
    <col min="6925" max="6926" width="9.28515625" style="962" customWidth="1"/>
    <col min="6927" max="6929" width="9.28515625" style="962"/>
    <col min="6930" max="6930" width="23.28515625" style="962" customWidth="1"/>
    <col min="6931" max="7168" width="9.28515625" style="962"/>
    <col min="7169" max="7169" width="11.28515625" style="962" customWidth="1"/>
    <col min="7170" max="7170" width="9.5703125" style="962" customWidth="1"/>
    <col min="7171" max="7171" width="48.28515625" style="962" customWidth="1"/>
    <col min="7172" max="7172" width="81.7109375" style="962" customWidth="1"/>
    <col min="7173" max="7173" width="22.7109375" style="962" customWidth="1"/>
    <col min="7174" max="7174" width="23.5703125" style="962" customWidth="1"/>
    <col min="7175" max="7175" width="22.140625" style="962" customWidth="1"/>
    <col min="7176" max="7176" width="23.28515625" style="962" customWidth="1"/>
    <col min="7177" max="7177" width="22" style="962" customWidth="1"/>
    <col min="7178" max="7178" width="23.28515625" style="962" customWidth="1"/>
    <col min="7179" max="7179" width="16.7109375" style="962" customWidth="1"/>
    <col min="7180" max="7180" width="13.7109375" style="962" customWidth="1"/>
    <col min="7181" max="7182" width="9.28515625" style="962" customWidth="1"/>
    <col min="7183" max="7185" width="9.28515625" style="962"/>
    <col min="7186" max="7186" width="23.28515625" style="962" customWidth="1"/>
    <col min="7187" max="7424" width="9.28515625" style="962"/>
    <col min="7425" max="7425" width="11.28515625" style="962" customWidth="1"/>
    <col min="7426" max="7426" width="9.5703125" style="962" customWidth="1"/>
    <col min="7427" max="7427" width="48.28515625" style="962" customWidth="1"/>
    <col min="7428" max="7428" width="81.7109375" style="962" customWidth="1"/>
    <col min="7429" max="7429" width="22.7109375" style="962" customWidth="1"/>
    <col min="7430" max="7430" width="23.5703125" style="962" customWidth="1"/>
    <col min="7431" max="7431" width="22.140625" style="962" customWidth="1"/>
    <col min="7432" max="7432" width="23.28515625" style="962" customWidth="1"/>
    <col min="7433" max="7433" width="22" style="962" customWidth="1"/>
    <col min="7434" max="7434" width="23.28515625" style="962" customWidth="1"/>
    <col min="7435" max="7435" width="16.7109375" style="962" customWidth="1"/>
    <col min="7436" max="7436" width="13.7109375" style="962" customWidth="1"/>
    <col min="7437" max="7438" width="9.28515625" style="962" customWidth="1"/>
    <col min="7439" max="7441" width="9.28515625" style="962"/>
    <col min="7442" max="7442" width="23.28515625" style="962" customWidth="1"/>
    <col min="7443" max="7680" width="9.28515625" style="962"/>
    <col min="7681" max="7681" width="11.28515625" style="962" customWidth="1"/>
    <col min="7682" max="7682" width="9.5703125" style="962" customWidth="1"/>
    <col min="7683" max="7683" width="48.28515625" style="962" customWidth="1"/>
    <col min="7684" max="7684" width="81.7109375" style="962" customWidth="1"/>
    <col min="7685" max="7685" width="22.7109375" style="962" customWidth="1"/>
    <col min="7686" max="7686" width="23.5703125" style="962" customWidth="1"/>
    <col min="7687" max="7687" width="22.140625" style="962" customWidth="1"/>
    <col min="7688" max="7688" width="23.28515625" style="962" customWidth="1"/>
    <col min="7689" max="7689" width="22" style="962" customWidth="1"/>
    <col min="7690" max="7690" width="23.28515625" style="962" customWidth="1"/>
    <col min="7691" max="7691" width="16.7109375" style="962" customWidth="1"/>
    <col min="7692" max="7692" width="13.7109375" style="962" customWidth="1"/>
    <col min="7693" max="7694" width="9.28515625" style="962" customWidth="1"/>
    <col min="7695" max="7697" width="9.28515625" style="962"/>
    <col min="7698" max="7698" width="23.28515625" style="962" customWidth="1"/>
    <col min="7699" max="7936" width="9.28515625" style="962"/>
    <col min="7937" max="7937" width="11.28515625" style="962" customWidth="1"/>
    <col min="7938" max="7938" width="9.5703125" style="962" customWidth="1"/>
    <col min="7939" max="7939" width="48.28515625" style="962" customWidth="1"/>
    <col min="7940" max="7940" width="81.7109375" style="962" customWidth="1"/>
    <col min="7941" max="7941" width="22.7109375" style="962" customWidth="1"/>
    <col min="7942" max="7942" width="23.5703125" style="962" customWidth="1"/>
    <col min="7943" max="7943" width="22.140625" style="962" customWidth="1"/>
    <col min="7944" max="7944" width="23.28515625" style="962" customWidth="1"/>
    <col min="7945" max="7945" width="22" style="962" customWidth="1"/>
    <col min="7946" max="7946" width="23.28515625" style="962" customWidth="1"/>
    <col min="7947" max="7947" width="16.7109375" style="962" customWidth="1"/>
    <col min="7948" max="7948" width="13.7109375" style="962" customWidth="1"/>
    <col min="7949" max="7950" width="9.28515625" style="962" customWidth="1"/>
    <col min="7951" max="7953" width="9.28515625" style="962"/>
    <col min="7954" max="7954" width="23.28515625" style="962" customWidth="1"/>
    <col min="7955" max="8192" width="9.28515625" style="962"/>
    <col min="8193" max="8193" width="11.28515625" style="962" customWidth="1"/>
    <col min="8194" max="8194" width="9.5703125" style="962" customWidth="1"/>
    <col min="8195" max="8195" width="48.28515625" style="962" customWidth="1"/>
    <col min="8196" max="8196" width="81.7109375" style="962" customWidth="1"/>
    <col min="8197" max="8197" width="22.7109375" style="962" customWidth="1"/>
    <col min="8198" max="8198" width="23.5703125" style="962" customWidth="1"/>
    <col min="8199" max="8199" width="22.140625" style="962" customWidth="1"/>
    <col min="8200" max="8200" width="23.28515625" style="962" customWidth="1"/>
    <col min="8201" max="8201" width="22" style="962" customWidth="1"/>
    <col min="8202" max="8202" width="23.28515625" style="962" customWidth="1"/>
    <col min="8203" max="8203" width="16.7109375" style="962" customWidth="1"/>
    <col min="8204" max="8204" width="13.7109375" style="962" customWidth="1"/>
    <col min="8205" max="8206" width="9.28515625" style="962" customWidth="1"/>
    <col min="8207" max="8209" width="9.28515625" style="962"/>
    <col min="8210" max="8210" width="23.28515625" style="962" customWidth="1"/>
    <col min="8211" max="8448" width="9.28515625" style="962"/>
    <col min="8449" max="8449" width="11.28515625" style="962" customWidth="1"/>
    <col min="8450" max="8450" width="9.5703125" style="962" customWidth="1"/>
    <col min="8451" max="8451" width="48.28515625" style="962" customWidth="1"/>
    <col min="8452" max="8452" width="81.7109375" style="962" customWidth="1"/>
    <col min="8453" max="8453" width="22.7109375" style="962" customWidth="1"/>
    <col min="8454" max="8454" width="23.5703125" style="962" customWidth="1"/>
    <col min="8455" max="8455" width="22.140625" style="962" customWidth="1"/>
    <col min="8456" max="8456" width="23.28515625" style="962" customWidth="1"/>
    <col min="8457" max="8457" width="22" style="962" customWidth="1"/>
    <col min="8458" max="8458" width="23.28515625" style="962" customWidth="1"/>
    <col min="8459" max="8459" width="16.7109375" style="962" customWidth="1"/>
    <col min="8460" max="8460" width="13.7109375" style="962" customWidth="1"/>
    <col min="8461" max="8462" width="9.28515625" style="962" customWidth="1"/>
    <col min="8463" max="8465" width="9.28515625" style="962"/>
    <col min="8466" max="8466" width="23.28515625" style="962" customWidth="1"/>
    <col min="8467" max="8704" width="9.28515625" style="962"/>
    <col min="8705" max="8705" width="11.28515625" style="962" customWidth="1"/>
    <col min="8706" max="8706" width="9.5703125" style="962" customWidth="1"/>
    <col min="8707" max="8707" width="48.28515625" style="962" customWidth="1"/>
    <col min="8708" max="8708" width="81.7109375" style="962" customWidth="1"/>
    <col min="8709" max="8709" width="22.7109375" style="962" customWidth="1"/>
    <col min="8710" max="8710" width="23.5703125" style="962" customWidth="1"/>
    <col min="8711" max="8711" width="22.140625" style="962" customWidth="1"/>
    <col min="8712" max="8712" width="23.28515625" style="962" customWidth="1"/>
    <col min="8713" max="8713" width="22" style="962" customWidth="1"/>
    <col min="8714" max="8714" width="23.28515625" style="962" customWidth="1"/>
    <col min="8715" max="8715" width="16.7109375" style="962" customWidth="1"/>
    <col min="8716" max="8716" width="13.7109375" style="962" customWidth="1"/>
    <col min="8717" max="8718" width="9.28515625" style="962" customWidth="1"/>
    <col min="8719" max="8721" width="9.28515625" style="962"/>
    <col min="8722" max="8722" width="23.28515625" style="962" customWidth="1"/>
    <col min="8723" max="8960" width="9.28515625" style="962"/>
    <col min="8961" max="8961" width="11.28515625" style="962" customWidth="1"/>
    <col min="8962" max="8962" width="9.5703125" style="962" customWidth="1"/>
    <col min="8963" max="8963" width="48.28515625" style="962" customWidth="1"/>
    <col min="8964" max="8964" width="81.7109375" style="962" customWidth="1"/>
    <col min="8965" max="8965" width="22.7109375" style="962" customWidth="1"/>
    <col min="8966" max="8966" width="23.5703125" style="962" customWidth="1"/>
    <col min="8967" max="8967" width="22.140625" style="962" customWidth="1"/>
    <col min="8968" max="8968" width="23.28515625" style="962" customWidth="1"/>
    <col min="8969" max="8969" width="22" style="962" customWidth="1"/>
    <col min="8970" max="8970" width="23.28515625" style="962" customWidth="1"/>
    <col min="8971" max="8971" width="16.7109375" style="962" customWidth="1"/>
    <col min="8972" max="8972" width="13.7109375" style="962" customWidth="1"/>
    <col min="8973" max="8974" width="9.28515625" style="962" customWidth="1"/>
    <col min="8975" max="8977" width="9.28515625" style="962"/>
    <col min="8978" max="8978" width="23.28515625" style="962" customWidth="1"/>
    <col min="8979" max="9216" width="9.28515625" style="962"/>
    <col min="9217" max="9217" width="11.28515625" style="962" customWidth="1"/>
    <col min="9218" max="9218" width="9.5703125" style="962" customWidth="1"/>
    <col min="9219" max="9219" width="48.28515625" style="962" customWidth="1"/>
    <col min="9220" max="9220" width="81.7109375" style="962" customWidth="1"/>
    <col min="9221" max="9221" width="22.7109375" style="962" customWidth="1"/>
    <col min="9222" max="9222" width="23.5703125" style="962" customWidth="1"/>
    <col min="9223" max="9223" width="22.140625" style="962" customWidth="1"/>
    <col min="9224" max="9224" width="23.28515625" style="962" customWidth="1"/>
    <col min="9225" max="9225" width="22" style="962" customWidth="1"/>
    <col min="9226" max="9226" width="23.28515625" style="962" customWidth="1"/>
    <col min="9227" max="9227" width="16.7109375" style="962" customWidth="1"/>
    <col min="9228" max="9228" width="13.7109375" style="962" customWidth="1"/>
    <col min="9229" max="9230" width="9.28515625" style="962" customWidth="1"/>
    <col min="9231" max="9233" width="9.28515625" style="962"/>
    <col min="9234" max="9234" width="23.28515625" style="962" customWidth="1"/>
    <col min="9235" max="9472" width="9.28515625" style="962"/>
    <col min="9473" max="9473" width="11.28515625" style="962" customWidth="1"/>
    <col min="9474" max="9474" width="9.5703125" style="962" customWidth="1"/>
    <col min="9475" max="9475" width="48.28515625" style="962" customWidth="1"/>
    <col min="9476" max="9476" width="81.7109375" style="962" customWidth="1"/>
    <col min="9477" max="9477" width="22.7109375" style="962" customWidth="1"/>
    <col min="9478" max="9478" width="23.5703125" style="962" customWidth="1"/>
    <col min="9479" max="9479" width="22.140625" style="962" customWidth="1"/>
    <col min="9480" max="9480" width="23.28515625" style="962" customWidth="1"/>
    <col min="9481" max="9481" width="22" style="962" customWidth="1"/>
    <col min="9482" max="9482" width="23.28515625" style="962" customWidth="1"/>
    <col min="9483" max="9483" width="16.7109375" style="962" customWidth="1"/>
    <col min="9484" max="9484" width="13.7109375" style="962" customWidth="1"/>
    <col min="9485" max="9486" width="9.28515625" style="962" customWidth="1"/>
    <col min="9487" max="9489" width="9.28515625" style="962"/>
    <col min="9490" max="9490" width="23.28515625" style="962" customWidth="1"/>
    <col min="9491" max="9728" width="9.28515625" style="962"/>
    <col min="9729" max="9729" width="11.28515625" style="962" customWidth="1"/>
    <col min="9730" max="9730" width="9.5703125" style="962" customWidth="1"/>
    <col min="9731" max="9731" width="48.28515625" style="962" customWidth="1"/>
    <col min="9732" max="9732" width="81.7109375" style="962" customWidth="1"/>
    <col min="9733" max="9733" width="22.7109375" style="962" customWidth="1"/>
    <col min="9734" max="9734" width="23.5703125" style="962" customWidth="1"/>
    <col min="9735" max="9735" width="22.140625" style="962" customWidth="1"/>
    <col min="9736" max="9736" width="23.28515625" style="962" customWidth="1"/>
    <col min="9737" max="9737" width="22" style="962" customWidth="1"/>
    <col min="9738" max="9738" width="23.28515625" style="962" customWidth="1"/>
    <col min="9739" max="9739" width="16.7109375" style="962" customWidth="1"/>
    <col min="9740" max="9740" width="13.7109375" style="962" customWidth="1"/>
    <col min="9741" max="9742" width="9.28515625" style="962" customWidth="1"/>
    <col min="9743" max="9745" width="9.28515625" style="962"/>
    <col min="9746" max="9746" width="23.28515625" style="962" customWidth="1"/>
    <col min="9747" max="9984" width="9.28515625" style="962"/>
    <col min="9985" max="9985" width="11.28515625" style="962" customWidth="1"/>
    <col min="9986" max="9986" width="9.5703125" style="962" customWidth="1"/>
    <col min="9987" max="9987" width="48.28515625" style="962" customWidth="1"/>
    <col min="9988" max="9988" width="81.7109375" style="962" customWidth="1"/>
    <col min="9989" max="9989" width="22.7109375" style="962" customWidth="1"/>
    <col min="9990" max="9990" width="23.5703125" style="962" customWidth="1"/>
    <col min="9991" max="9991" width="22.140625" style="962" customWidth="1"/>
    <col min="9992" max="9992" width="23.28515625" style="962" customWidth="1"/>
    <col min="9993" max="9993" width="22" style="962" customWidth="1"/>
    <col min="9994" max="9994" width="23.28515625" style="962" customWidth="1"/>
    <col min="9995" max="9995" width="16.7109375" style="962" customWidth="1"/>
    <col min="9996" max="9996" width="13.7109375" style="962" customWidth="1"/>
    <col min="9997" max="9998" width="9.28515625" style="962" customWidth="1"/>
    <col min="9999" max="10001" width="9.28515625" style="962"/>
    <col min="10002" max="10002" width="23.28515625" style="962" customWidth="1"/>
    <col min="10003" max="10240" width="9.28515625" style="962"/>
    <col min="10241" max="10241" width="11.28515625" style="962" customWidth="1"/>
    <col min="10242" max="10242" width="9.5703125" style="962" customWidth="1"/>
    <col min="10243" max="10243" width="48.28515625" style="962" customWidth="1"/>
    <col min="10244" max="10244" width="81.7109375" style="962" customWidth="1"/>
    <col min="10245" max="10245" width="22.7109375" style="962" customWidth="1"/>
    <col min="10246" max="10246" width="23.5703125" style="962" customWidth="1"/>
    <col min="10247" max="10247" width="22.140625" style="962" customWidth="1"/>
    <col min="10248" max="10248" width="23.28515625" style="962" customWidth="1"/>
    <col min="10249" max="10249" width="22" style="962" customWidth="1"/>
    <col min="10250" max="10250" width="23.28515625" style="962" customWidth="1"/>
    <col min="10251" max="10251" width="16.7109375" style="962" customWidth="1"/>
    <col min="10252" max="10252" width="13.7109375" style="962" customWidth="1"/>
    <col min="10253" max="10254" width="9.28515625" style="962" customWidth="1"/>
    <col min="10255" max="10257" width="9.28515625" style="962"/>
    <col min="10258" max="10258" width="23.28515625" style="962" customWidth="1"/>
    <col min="10259" max="10496" width="9.28515625" style="962"/>
    <col min="10497" max="10497" width="11.28515625" style="962" customWidth="1"/>
    <col min="10498" max="10498" width="9.5703125" style="962" customWidth="1"/>
    <col min="10499" max="10499" width="48.28515625" style="962" customWidth="1"/>
    <col min="10500" max="10500" width="81.7109375" style="962" customWidth="1"/>
    <col min="10501" max="10501" width="22.7109375" style="962" customWidth="1"/>
    <col min="10502" max="10502" width="23.5703125" style="962" customWidth="1"/>
    <col min="10503" max="10503" width="22.140625" style="962" customWidth="1"/>
    <col min="10504" max="10504" width="23.28515625" style="962" customWidth="1"/>
    <col min="10505" max="10505" width="22" style="962" customWidth="1"/>
    <col min="10506" max="10506" width="23.28515625" style="962" customWidth="1"/>
    <col min="10507" max="10507" width="16.7109375" style="962" customWidth="1"/>
    <col min="10508" max="10508" width="13.7109375" style="962" customWidth="1"/>
    <col min="10509" max="10510" width="9.28515625" style="962" customWidth="1"/>
    <col min="10511" max="10513" width="9.28515625" style="962"/>
    <col min="10514" max="10514" width="23.28515625" style="962" customWidth="1"/>
    <col min="10515" max="10752" width="9.28515625" style="962"/>
    <col min="10753" max="10753" width="11.28515625" style="962" customWidth="1"/>
    <col min="10754" max="10754" width="9.5703125" style="962" customWidth="1"/>
    <col min="10755" max="10755" width="48.28515625" style="962" customWidth="1"/>
    <col min="10756" max="10756" width="81.7109375" style="962" customWidth="1"/>
    <col min="10757" max="10757" width="22.7109375" style="962" customWidth="1"/>
    <col min="10758" max="10758" width="23.5703125" style="962" customWidth="1"/>
    <col min="10759" max="10759" width="22.140625" style="962" customWidth="1"/>
    <col min="10760" max="10760" width="23.28515625" style="962" customWidth="1"/>
    <col min="10761" max="10761" width="22" style="962" customWidth="1"/>
    <col min="10762" max="10762" width="23.28515625" style="962" customWidth="1"/>
    <col min="10763" max="10763" width="16.7109375" style="962" customWidth="1"/>
    <col min="10764" max="10764" width="13.7109375" style="962" customWidth="1"/>
    <col min="10765" max="10766" width="9.28515625" style="962" customWidth="1"/>
    <col min="10767" max="10769" width="9.28515625" style="962"/>
    <col min="10770" max="10770" width="23.28515625" style="962" customWidth="1"/>
    <col min="10771" max="11008" width="9.28515625" style="962"/>
    <col min="11009" max="11009" width="11.28515625" style="962" customWidth="1"/>
    <col min="11010" max="11010" width="9.5703125" style="962" customWidth="1"/>
    <col min="11011" max="11011" width="48.28515625" style="962" customWidth="1"/>
    <col min="11012" max="11012" width="81.7109375" style="962" customWidth="1"/>
    <col min="11013" max="11013" width="22.7109375" style="962" customWidth="1"/>
    <col min="11014" max="11014" width="23.5703125" style="962" customWidth="1"/>
    <col min="11015" max="11015" width="22.140625" style="962" customWidth="1"/>
    <col min="11016" max="11016" width="23.28515625" style="962" customWidth="1"/>
    <col min="11017" max="11017" width="22" style="962" customWidth="1"/>
    <col min="11018" max="11018" width="23.28515625" style="962" customWidth="1"/>
    <col min="11019" max="11019" width="16.7109375" style="962" customWidth="1"/>
    <col min="11020" max="11020" width="13.7109375" style="962" customWidth="1"/>
    <col min="11021" max="11022" width="9.28515625" style="962" customWidth="1"/>
    <col min="11023" max="11025" width="9.28515625" style="962"/>
    <col min="11026" max="11026" width="23.28515625" style="962" customWidth="1"/>
    <col min="11027" max="11264" width="9.28515625" style="962"/>
    <col min="11265" max="11265" width="11.28515625" style="962" customWidth="1"/>
    <col min="11266" max="11266" width="9.5703125" style="962" customWidth="1"/>
    <col min="11267" max="11267" width="48.28515625" style="962" customWidth="1"/>
    <col min="11268" max="11268" width="81.7109375" style="962" customWidth="1"/>
    <col min="11269" max="11269" width="22.7109375" style="962" customWidth="1"/>
    <col min="11270" max="11270" width="23.5703125" style="962" customWidth="1"/>
    <col min="11271" max="11271" width="22.140625" style="962" customWidth="1"/>
    <col min="11272" max="11272" width="23.28515625" style="962" customWidth="1"/>
    <col min="11273" max="11273" width="22" style="962" customWidth="1"/>
    <col min="11274" max="11274" width="23.28515625" style="962" customWidth="1"/>
    <col min="11275" max="11275" width="16.7109375" style="962" customWidth="1"/>
    <col min="11276" max="11276" width="13.7109375" style="962" customWidth="1"/>
    <col min="11277" max="11278" width="9.28515625" style="962" customWidth="1"/>
    <col min="11279" max="11281" width="9.28515625" style="962"/>
    <col min="11282" max="11282" width="23.28515625" style="962" customWidth="1"/>
    <col min="11283" max="11520" width="9.28515625" style="962"/>
    <col min="11521" max="11521" width="11.28515625" style="962" customWidth="1"/>
    <col min="11522" max="11522" width="9.5703125" style="962" customWidth="1"/>
    <col min="11523" max="11523" width="48.28515625" style="962" customWidth="1"/>
    <col min="11524" max="11524" width="81.7109375" style="962" customWidth="1"/>
    <col min="11525" max="11525" width="22.7109375" style="962" customWidth="1"/>
    <col min="11526" max="11526" width="23.5703125" style="962" customWidth="1"/>
    <col min="11527" max="11527" width="22.140625" style="962" customWidth="1"/>
    <col min="11528" max="11528" width="23.28515625" style="962" customWidth="1"/>
    <col min="11529" max="11529" width="22" style="962" customWidth="1"/>
    <col min="11530" max="11530" width="23.28515625" style="962" customWidth="1"/>
    <col min="11531" max="11531" width="16.7109375" style="962" customWidth="1"/>
    <col min="11532" max="11532" width="13.7109375" style="962" customWidth="1"/>
    <col min="11533" max="11534" width="9.28515625" style="962" customWidth="1"/>
    <col min="11535" max="11537" width="9.28515625" style="962"/>
    <col min="11538" max="11538" width="23.28515625" style="962" customWidth="1"/>
    <col min="11539" max="11776" width="9.28515625" style="962"/>
    <col min="11777" max="11777" width="11.28515625" style="962" customWidth="1"/>
    <col min="11778" max="11778" width="9.5703125" style="962" customWidth="1"/>
    <col min="11779" max="11779" width="48.28515625" style="962" customWidth="1"/>
    <col min="11780" max="11780" width="81.7109375" style="962" customWidth="1"/>
    <col min="11781" max="11781" width="22.7109375" style="962" customWidth="1"/>
    <col min="11782" max="11782" width="23.5703125" style="962" customWidth="1"/>
    <col min="11783" max="11783" width="22.140625" style="962" customWidth="1"/>
    <col min="11784" max="11784" width="23.28515625" style="962" customWidth="1"/>
    <col min="11785" max="11785" width="22" style="962" customWidth="1"/>
    <col min="11786" max="11786" width="23.28515625" style="962" customWidth="1"/>
    <col min="11787" max="11787" width="16.7109375" style="962" customWidth="1"/>
    <col min="11788" max="11788" width="13.7109375" style="962" customWidth="1"/>
    <col min="11789" max="11790" width="9.28515625" style="962" customWidth="1"/>
    <col min="11791" max="11793" width="9.28515625" style="962"/>
    <col min="11794" max="11794" width="23.28515625" style="962" customWidth="1"/>
    <col min="11795" max="12032" width="9.28515625" style="962"/>
    <col min="12033" max="12033" width="11.28515625" style="962" customWidth="1"/>
    <col min="12034" max="12034" width="9.5703125" style="962" customWidth="1"/>
    <col min="12035" max="12035" width="48.28515625" style="962" customWidth="1"/>
    <col min="12036" max="12036" width="81.7109375" style="962" customWidth="1"/>
    <col min="12037" max="12037" width="22.7109375" style="962" customWidth="1"/>
    <col min="12038" max="12038" width="23.5703125" style="962" customWidth="1"/>
    <col min="12039" max="12039" width="22.140625" style="962" customWidth="1"/>
    <col min="12040" max="12040" width="23.28515625" style="962" customWidth="1"/>
    <col min="12041" max="12041" width="22" style="962" customWidth="1"/>
    <col min="12042" max="12042" width="23.28515625" style="962" customWidth="1"/>
    <col min="12043" max="12043" width="16.7109375" style="962" customWidth="1"/>
    <col min="12044" max="12044" width="13.7109375" style="962" customWidth="1"/>
    <col min="12045" max="12046" width="9.28515625" style="962" customWidth="1"/>
    <col min="12047" max="12049" width="9.28515625" style="962"/>
    <col min="12050" max="12050" width="23.28515625" style="962" customWidth="1"/>
    <col min="12051" max="12288" width="9.28515625" style="962"/>
    <col min="12289" max="12289" width="11.28515625" style="962" customWidth="1"/>
    <col min="12290" max="12290" width="9.5703125" style="962" customWidth="1"/>
    <col min="12291" max="12291" width="48.28515625" style="962" customWidth="1"/>
    <col min="12292" max="12292" width="81.7109375" style="962" customWidth="1"/>
    <col min="12293" max="12293" width="22.7109375" style="962" customWidth="1"/>
    <col min="12294" max="12294" width="23.5703125" style="962" customWidth="1"/>
    <col min="12295" max="12295" width="22.140625" style="962" customWidth="1"/>
    <col min="12296" max="12296" width="23.28515625" style="962" customWidth="1"/>
    <col min="12297" max="12297" width="22" style="962" customWidth="1"/>
    <col min="12298" max="12298" width="23.28515625" style="962" customWidth="1"/>
    <col min="12299" max="12299" width="16.7109375" style="962" customWidth="1"/>
    <col min="12300" max="12300" width="13.7109375" style="962" customWidth="1"/>
    <col min="12301" max="12302" width="9.28515625" style="962" customWidth="1"/>
    <col min="12303" max="12305" width="9.28515625" style="962"/>
    <col min="12306" max="12306" width="23.28515625" style="962" customWidth="1"/>
    <col min="12307" max="12544" width="9.28515625" style="962"/>
    <col min="12545" max="12545" width="11.28515625" style="962" customWidth="1"/>
    <col min="12546" max="12546" width="9.5703125" style="962" customWidth="1"/>
    <col min="12547" max="12547" width="48.28515625" style="962" customWidth="1"/>
    <col min="12548" max="12548" width="81.7109375" style="962" customWidth="1"/>
    <col min="12549" max="12549" width="22.7109375" style="962" customWidth="1"/>
    <col min="12550" max="12550" width="23.5703125" style="962" customWidth="1"/>
    <col min="12551" max="12551" width="22.140625" style="962" customWidth="1"/>
    <col min="12552" max="12552" width="23.28515625" style="962" customWidth="1"/>
    <col min="12553" max="12553" width="22" style="962" customWidth="1"/>
    <col min="12554" max="12554" width="23.28515625" style="962" customWidth="1"/>
    <col min="12555" max="12555" width="16.7109375" style="962" customWidth="1"/>
    <col min="12556" max="12556" width="13.7109375" style="962" customWidth="1"/>
    <col min="12557" max="12558" width="9.28515625" style="962" customWidth="1"/>
    <col min="12559" max="12561" width="9.28515625" style="962"/>
    <col min="12562" max="12562" width="23.28515625" style="962" customWidth="1"/>
    <col min="12563" max="12800" width="9.28515625" style="962"/>
    <col min="12801" max="12801" width="11.28515625" style="962" customWidth="1"/>
    <col min="12802" max="12802" width="9.5703125" style="962" customWidth="1"/>
    <col min="12803" max="12803" width="48.28515625" style="962" customWidth="1"/>
    <col min="12804" max="12804" width="81.7109375" style="962" customWidth="1"/>
    <col min="12805" max="12805" width="22.7109375" style="962" customWidth="1"/>
    <col min="12806" max="12806" width="23.5703125" style="962" customWidth="1"/>
    <col min="12807" max="12807" width="22.140625" style="962" customWidth="1"/>
    <col min="12808" max="12808" width="23.28515625" style="962" customWidth="1"/>
    <col min="12809" max="12809" width="22" style="962" customWidth="1"/>
    <col min="12810" max="12810" width="23.28515625" style="962" customWidth="1"/>
    <col min="12811" max="12811" width="16.7109375" style="962" customWidth="1"/>
    <col min="12812" max="12812" width="13.7109375" style="962" customWidth="1"/>
    <col min="12813" max="12814" width="9.28515625" style="962" customWidth="1"/>
    <col min="12815" max="12817" width="9.28515625" style="962"/>
    <col min="12818" max="12818" width="23.28515625" style="962" customWidth="1"/>
    <col min="12819" max="13056" width="9.28515625" style="962"/>
    <col min="13057" max="13057" width="11.28515625" style="962" customWidth="1"/>
    <col min="13058" max="13058" width="9.5703125" style="962" customWidth="1"/>
    <col min="13059" max="13059" width="48.28515625" style="962" customWidth="1"/>
    <col min="13060" max="13060" width="81.7109375" style="962" customWidth="1"/>
    <col min="13061" max="13061" width="22.7109375" style="962" customWidth="1"/>
    <col min="13062" max="13062" width="23.5703125" style="962" customWidth="1"/>
    <col min="13063" max="13063" width="22.140625" style="962" customWidth="1"/>
    <col min="13064" max="13064" width="23.28515625" style="962" customWidth="1"/>
    <col min="13065" max="13065" width="22" style="962" customWidth="1"/>
    <col min="13066" max="13066" width="23.28515625" style="962" customWidth="1"/>
    <col min="13067" max="13067" width="16.7109375" style="962" customWidth="1"/>
    <col min="13068" max="13068" width="13.7109375" style="962" customWidth="1"/>
    <col min="13069" max="13070" width="9.28515625" style="962" customWidth="1"/>
    <col min="13071" max="13073" width="9.28515625" style="962"/>
    <col min="13074" max="13074" width="23.28515625" style="962" customWidth="1"/>
    <col min="13075" max="13312" width="9.28515625" style="962"/>
    <col min="13313" max="13313" width="11.28515625" style="962" customWidth="1"/>
    <col min="13314" max="13314" width="9.5703125" style="962" customWidth="1"/>
    <col min="13315" max="13315" width="48.28515625" style="962" customWidth="1"/>
    <col min="13316" max="13316" width="81.7109375" style="962" customWidth="1"/>
    <col min="13317" max="13317" width="22.7109375" style="962" customWidth="1"/>
    <col min="13318" max="13318" width="23.5703125" style="962" customWidth="1"/>
    <col min="13319" max="13319" width="22.140625" style="962" customWidth="1"/>
    <col min="13320" max="13320" width="23.28515625" style="962" customWidth="1"/>
    <col min="13321" max="13321" width="22" style="962" customWidth="1"/>
    <col min="13322" max="13322" width="23.28515625" style="962" customWidth="1"/>
    <col min="13323" max="13323" width="16.7109375" style="962" customWidth="1"/>
    <col min="13324" max="13324" width="13.7109375" style="962" customWidth="1"/>
    <col min="13325" max="13326" width="9.28515625" style="962" customWidth="1"/>
    <col min="13327" max="13329" width="9.28515625" style="962"/>
    <col min="13330" max="13330" width="23.28515625" style="962" customWidth="1"/>
    <col min="13331" max="13568" width="9.28515625" style="962"/>
    <col min="13569" max="13569" width="11.28515625" style="962" customWidth="1"/>
    <col min="13570" max="13570" width="9.5703125" style="962" customWidth="1"/>
    <col min="13571" max="13571" width="48.28515625" style="962" customWidth="1"/>
    <col min="13572" max="13572" width="81.7109375" style="962" customWidth="1"/>
    <col min="13573" max="13573" width="22.7109375" style="962" customWidth="1"/>
    <col min="13574" max="13574" width="23.5703125" style="962" customWidth="1"/>
    <col min="13575" max="13575" width="22.140625" style="962" customWidth="1"/>
    <col min="13576" max="13576" width="23.28515625" style="962" customWidth="1"/>
    <col min="13577" max="13577" width="22" style="962" customWidth="1"/>
    <col min="13578" max="13578" width="23.28515625" style="962" customWidth="1"/>
    <col min="13579" max="13579" width="16.7109375" style="962" customWidth="1"/>
    <col min="13580" max="13580" width="13.7109375" style="962" customWidth="1"/>
    <col min="13581" max="13582" width="9.28515625" style="962" customWidth="1"/>
    <col min="13583" max="13585" width="9.28515625" style="962"/>
    <col min="13586" max="13586" width="23.28515625" style="962" customWidth="1"/>
    <col min="13587" max="13824" width="9.28515625" style="962"/>
    <col min="13825" max="13825" width="11.28515625" style="962" customWidth="1"/>
    <col min="13826" max="13826" width="9.5703125" style="962" customWidth="1"/>
    <col min="13827" max="13827" width="48.28515625" style="962" customWidth="1"/>
    <col min="13828" max="13828" width="81.7109375" style="962" customWidth="1"/>
    <col min="13829" max="13829" width="22.7109375" style="962" customWidth="1"/>
    <col min="13830" max="13830" width="23.5703125" style="962" customWidth="1"/>
    <col min="13831" max="13831" width="22.140625" style="962" customWidth="1"/>
    <col min="13832" max="13832" width="23.28515625" style="962" customWidth="1"/>
    <col min="13833" max="13833" width="22" style="962" customWidth="1"/>
    <col min="13834" max="13834" width="23.28515625" style="962" customWidth="1"/>
    <col min="13835" max="13835" width="16.7109375" style="962" customWidth="1"/>
    <col min="13836" max="13836" width="13.7109375" style="962" customWidth="1"/>
    <col min="13837" max="13838" width="9.28515625" style="962" customWidth="1"/>
    <col min="13839" max="13841" width="9.28515625" style="962"/>
    <col min="13842" max="13842" width="23.28515625" style="962" customWidth="1"/>
    <col min="13843" max="14080" width="9.28515625" style="962"/>
    <col min="14081" max="14081" width="11.28515625" style="962" customWidth="1"/>
    <col min="14082" max="14082" width="9.5703125" style="962" customWidth="1"/>
    <col min="14083" max="14083" width="48.28515625" style="962" customWidth="1"/>
    <col min="14084" max="14084" width="81.7109375" style="962" customWidth="1"/>
    <col min="14085" max="14085" width="22.7109375" style="962" customWidth="1"/>
    <col min="14086" max="14086" width="23.5703125" style="962" customWidth="1"/>
    <col min="14087" max="14087" width="22.140625" style="962" customWidth="1"/>
    <col min="14088" max="14088" width="23.28515625" style="962" customWidth="1"/>
    <col min="14089" max="14089" width="22" style="962" customWidth="1"/>
    <col min="14090" max="14090" width="23.28515625" style="962" customWidth="1"/>
    <col min="14091" max="14091" width="16.7109375" style="962" customWidth="1"/>
    <col min="14092" max="14092" width="13.7109375" style="962" customWidth="1"/>
    <col min="14093" max="14094" width="9.28515625" style="962" customWidth="1"/>
    <col min="14095" max="14097" width="9.28515625" style="962"/>
    <col min="14098" max="14098" width="23.28515625" style="962" customWidth="1"/>
    <col min="14099" max="14336" width="9.28515625" style="962"/>
    <col min="14337" max="14337" width="11.28515625" style="962" customWidth="1"/>
    <col min="14338" max="14338" width="9.5703125" style="962" customWidth="1"/>
    <col min="14339" max="14339" width="48.28515625" style="962" customWidth="1"/>
    <col min="14340" max="14340" width="81.7109375" style="962" customWidth="1"/>
    <col min="14341" max="14341" width="22.7109375" style="962" customWidth="1"/>
    <col min="14342" max="14342" width="23.5703125" style="962" customWidth="1"/>
    <col min="14343" max="14343" width="22.140625" style="962" customWidth="1"/>
    <col min="14344" max="14344" width="23.28515625" style="962" customWidth="1"/>
    <col min="14345" max="14345" width="22" style="962" customWidth="1"/>
    <col min="14346" max="14346" width="23.28515625" style="962" customWidth="1"/>
    <col min="14347" max="14347" width="16.7109375" style="962" customWidth="1"/>
    <col min="14348" max="14348" width="13.7109375" style="962" customWidth="1"/>
    <col min="14349" max="14350" width="9.28515625" style="962" customWidth="1"/>
    <col min="14351" max="14353" width="9.28515625" style="962"/>
    <col min="14354" max="14354" width="23.28515625" style="962" customWidth="1"/>
    <col min="14355" max="14592" width="9.28515625" style="962"/>
    <col min="14593" max="14593" width="11.28515625" style="962" customWidth="1"/>
    <col min="14594" max="14594" width="9.5703125" style="962" customWidth="1"/>
    <col min="14595" max="14595" width="48.28515625" style="962" customWidth="1"/>
    <col min="14596" max="14596" width="81.7109375" style="962" customWidth="1"/>
    <col min="14597" max="14597" width="22.7109375" style="962" customWidth="1"/>
    <col min="14598" max="14598" width="23.5703125" style="962" customWidth="1"/>
    <col min="14599" max="14599" width="22.140625" style="962" customWidth="1"/>
    <col min="14600" max="14600" width="23.28515625" style="962" customWidth="1"/>
    <col min="14601" max="14601" width="22" style="962" customWidth="1"/>
    <col min="14602" max="14602" width="23.28515625" style="962" customWidth="1"/>
    <col min="14603" max="14603" width="16.7109375" style="962" customWidth="1"/>
    <col min="14604" max="14604" width="13.7109375" style="962" customWidth="1"/>
    <col min="14605" max="14606" width="9.28515625" style="962" customWidth="1"/>
    <col min="14607" max="14609" width="9.28515625" style="962"/>
    <col min="14610" max="14610" width="23.28515625" style="962" customWidth="1"/>
    <col min="14611" max="14848" width="9.28515625" style="962"/>
    <col min="14849" max="14849" width="11.28515625" style="962" customWidth="1"/>
    <col min="14850" max="14850" width="9.5703125" style="962" customWidth="1"/>
    <col min="14851" max="14851" width="48.28515625" style="962" customWidth="1"/>
    <col min="14852" max="14852" width="81.7109375" style="962" customWidth="1"/>
    <col min="14853" max="14853" width="22.7109375" style="962" customWidth="1"/>
    <col min="14854" max="14854" width="23.5703125" style="962" customWidth="1"/>
    <col min="14855" max="14855" width="22.140625" style="962" customWidth="1"/>
    <col min="14856" max="14856" width="23.28515625" style="962" customWidth="1"/>
    <col min="14857" max="14857" width="22" style="962" customWidth="1"/>
    <col min="14858" max="14858" width="23.28515625" style="962" customWidth="1"/>
    <col min="14859" max="14859" width="16.7109375" style="962" customWidth="1"/>
    <col min="14860" max="14860" width="13.7109375" style="962" customWidth="1"/>
    <col min="14861" max="14862" width="9.28515625" style="962" customWidth="1"/>
    <col min="14863" max="14865" width="9.28515625" style="962"/>
    <col min="14866" max="14866" width="23.28515625" style="962" customWidth="1"/>
    <col min="14867" max="15104" width="9.28515625" style="962"/>
    <col min="15105" max="15105" width="11.28515625" style="962" customWidth="1"/>
    <col min="15106" max="15106" width="9.5703125" style="962" customWidth="1"/>
    <col min="15107" max="15107" width="48.28515625" style="962" customWidth="1"/>
    <col min="15108" max="15108" width="81.7109375" style="962" customWidth="1"/>
    <col min="15109" max="15109" width="22.7109375" style="962" customWidth="1"/>
    <col min="15110" max="15110" width="23.5703125" style="962" customWidth="1"/>
    <col min="15111" max="15111" width="22.140625" style="962" customWidth="1"/>
    <col min="15112" max="15112" width="23.28515625" style="962" customWidth="1"/>
    <col min="15113" max="15113" width="22" style="962" customWidth="1"/>
    <col min="15114" max="15114" width="23.28515625" style="962" customWidth="1"/>
    <col min="15115" max="15115" width="16.7109375" style="962" customWidth="1"/>
    <col min="15116" max="15116" width="13.7109375" style="962" customWidth="1"/>
    <col min="15117" max="15118" width="9.28515625" style="962" customWidth="1"/>
    <col min="15119" max="15121" width="9.28515625" style="962"/>
    <col min="15122" max="15122" width="23.28515625" style="962" customWidth="1"/>
    <col min="15123" max="15360" width="9.28515625" style="962"/>
    <col min="15361" max="15361" width="11.28515625" style="962" customWidth="1"/>
    <col min="15362" max="15362" width="9.5703125" style="962" customWidth="1"/>
    <col min="15363" max="15363" width="48.28515625" style="962" customWidth="1"/>
    <col min="15364" max="15364" width="81.7109375" style="962" customWidth="1"/>
    <col min="15365" max="15365" width="22.7109375" style="962" customWidth="1"/>
    <col min="15366" max="15366" width="23.5703125" style="962" customWidth="1"/>
    <col min="15367" max="15367" width="22.140625" style="962" customWidth="1"/>
    <col min="15368" max="15368" width="23.28515625" style="962" customWidth="1"/>
    <col min="15369" max="15369" width="22" style="962" customWidth="1"/>
    <col min="15370" max="15370" width="23.28515625" style="962" customWidth="1"/>
    <col min="15371" max="15371" width="16.7109375" style="962" customWidth="1"/>
    <col min="15372" max="15372" width="13.7109375" style="962" customWidth="1"/>
    <col min="15373" max="15374" width="9.28515625" style="962" customWidth="1"/>
    <col min="15375" max="15377" width="9.28515625" style="962"/>
    <col min="15378" max="15378" width="23.28515625" style="962" customWidth="1"/>
    <col min="15379" max="15616" width="9.28515625" style="962"/>
    <col min="15617" max="15617" width="11.28515625" style="962" customWidth="1"/>
    <col min="15618" max="15618" width="9.5703125" style="962" customWidth="1"/>
    <col min="15619" max="15619" width="48.28515625" style="962" customWidth="1"/>
    <col min="15620" max="15620" width="81.7109375" style="962" customWidth="1"/>
    <col min="15621" max="15621" width="22.7109375" style="962" customWidth="1"/>
    <col min="15622" max="15622" width="23.5703125" style="962" customWidth="1"/>
    <col min="15623" max="15623" width="22.140625" style="962" customWidth="1"/>
    <col min="15624" max="15624" width="23.28515625" style="962" customWidth="1"/>
    <col min="15625" max="15625" width="22" style="962" customWidth="1"/>
    <col min="15626" max="15626" width="23.28515625" style="962" customWidth="1"/>
    <col min="15627" max="15627" width="16.7109375" style="962" customWidth="1"/>
    <col min="15628" max="15628" width="13.7109375" style="962" customWidth="1"/>
    <col min="15629" max="15630" width="9.28515625" style="962" customWidth="1"/>
    <col min="15631" max="15633" width="9.28515625" style="962"/>
    <col min="15634" max="15634" width="23.28515625" style="962" customWidth="1"/>
    <col min="15635" max="15872" width="9.28515625" style="962"/>
    <col min="15873" max="15873" width="11.28515625" style="962" customWidth="1"/>
    <col min="15874" max="15874" width="9.5703125" style="962" customWidth="1"/>
    <col min="15875" max="15875" width="48.28515625" style="962" customWidth="1"/>
    <col min="15876" max="15876" width="81.7109375" style="962" customWidth="1"/>
    <col min="15877" max="15877" width="22.7109375" style="962" customWidth="1"/>
    <col min="15878" max="15878" width="23.5703125" style="962" customWidth="1"/>
    <col min="15879" max="15879" width="22.140625" style="962" customWidth="1"/>
    <col min="15880" max="15880" width="23.28515625" style="962" customWidth="1"/>
    <col min="15881" max="15881" width="22" style="962" customWidth="1"/>
    <col min="15882" max="15882" width="23.28515625" style="962" customWidth="1"/>
    <col min="15883" max="15883" width="16.7109375" style="962" customWidth="1"/>
    <col min="15884" max="15884" width="13.7109375" style="962" customWidth="1"/>
    <col min="15885" max="15886" width="9.28515625" style="962" customWidth="1"/>
    <col min="15887" max="15889" width="9.28515625" style="962"/>
    <col min="15890" max="15890" width="23.28515625" style="962" customWidth="1"/>
    <col min="15891" max="16128" width="9.28515625" style="962"/>
    <col min="16129" max="16129" width="11.28515625" style="962" customWidth="1"/>
    <col min="16130" max="16130" width="9.5703125" style="962" customWidth="1"/>
    <col min="16131" max="16131" width="48.28515625" style="962" customWidth="1"/>
    <col min="16132" max="16132" width="81.7109375" style="962" customWidth="1"/>
    <col min="16133" max="16133" width="22.7109375" style="962" customWidth="1"/>
    <col min="16134" max="16134" width="23.5703125" style="962" customWidth="1"/>
    <col min="16135" max="16135" width="22.140625" style="962" customWidth="1"/>
    <col min="16136" max="16136" width="23.28515625" style="962" customWidth="1"/>
    <col min="16137" max="16137" width="22" style="962" customWidth="1"/>
    <col min="16138" max="16138" width="23.28515625" style="962" customWidth="1"/>
    <col min="16139" max="16139" width="16.7109375" style="962" customWidth="1"/>
    <col min="16140" max="16140" width="13.7109375" style="962" customWidth="1"/>
    <col min="16141" max="16142" width="9.28515625" style="962" customWidth="1"/>
    <col min="16143" max="16145" width="9.28515625" style="962"/>
    <col min="16146" max="16146" width="23.28515625" style="962" customWidth="1"/>
    <col min="16147" max="16384" width="9.28515625" style="962"/>
  </cols>
  <sheetData>
    <row r="1" spans="1:12" ht="22.5" customHeight="1">
      <c r="A1" s="1475" t="s">
        <v>766</v>
      </c>
      <c r="B1" s="1476"/>
      <c r="C1" s="1477"/>
      <c r="D1" s="1478"/>
      <c r="E1" s="1479"/>
      <c r="F1" s="1480"/>
      <c r="G1" s="1481"/>
      <c r="H1" s="1482"/>
      <c r="I1" s="1482"/>
      <c r="J1" s="1481"/>
      <c r="K1" s="1483"/>
      <c r="L1" s="1484"/>
    </row>
    <row r="2" spans="1:12" ht="22.5" customHeight="1">
      <c r="A2" s="1827" t="s">
        <v>767</v>
      </c>
      <c r="B2" s="1828"/>
      <c r="C2" s="1828"/>
      <c r="D2" s="1828"/>
      <c r="E2" s="1828"/>
      <c r="F2" s="1828"/>
      <c r="G2" s="1829"/>
      <c r="H2" s="1829"/>
      <c r="I2" s="1829"/>
      <c r="J2" s="1829"/>
      <c r="K2" s="1829"/>
      <c r="L2" s="1829"/>
    </row>
    <row r="3" spans="1:12" ht="28.5" customHeight="1" thickBot="1">
      <c r="A3" s="1485"/>
      <c r="B3" s="1486"/>
      <c r="C3" s="1477"/>
      <c r="D3" s="1487"/>
      <c r="E3" s="1479"/>
      <c r="F3" s="1488"/>
      <c r="G3" s="1481"/>
      <c r="H3" s="1482"/>
      <c r="I3" s="1482"/>
      <c r="J3" s="1481"/>
      <c r="K3" s="1830" t="s">
        <v>2</v>
      </c>
      <c r="L3" s="1830"/>
    </row>
    <row r="4" spans="1:12" ht="18" customHeight="1">
      <c r="A4" s="1831" t="s">
        <v>768</v>
      </c>
      <c r="B4" s="1833" t="s">
        <v>769</v>
      </c>
      <c r="C4" s="1833"/>
      <c r="D4" s="1833" t="s">
        <v>770</v>
      </c>
      <c r="E4" s="1833" t="s">
        <v>771</v>
      </c>
      <c r="F4" s="1835"/>
      <c r="G4" s="1836" t="s">
        <v>591</v>
      </c>
      <c r="H4" s="1837"/>
      <c r="I4" s="1838" t="s">
        <v>236</v>
      </c>
      <c r="J4" s="1839"/>
      <c r="K4" s="1840" t="s">
        <v>451</v>
      </c>
      <c r="L4" s="1841"/>
    </row>
    <row r="5" spans="1:12" ht="61.5" customHeight="1">
      <c r="A5" s="1832"/>
      <c r="B5" s="1834"/>
      <c r="C5" s="1834"/>
      <c r="D5" s="1834"/>
      <c r="E5" s="1402" t="s">
        <v>772</v>
      </c>
      <c r="F5" s="963" t="s">
        <v>773</v>
      </c>
      <c r="G5" s="964" t="s">
        <v>772</v>
      </c>
      <c r="H5" s="963" t="s">
        <v>773</v>
      </c>
      <c r="I5" s="965" t="s">
        <v>772</v>
      </c>
      <c r="J5" s="963" t="s">
        <v>773</v>
      </c>
      <c r="K5" s="966" t="s">
        <v>774</v>
      </c>
      <c r="L5" s="967" t="s">
        <v>775</v>
      </c>
    </row>
    <row r="6" spans="1:12" s="1489" customFormat="1" ht="11.45" customHeight="1" thickBot="1">
      <c r="A6" s="968">
        <v>1</v>
      </c>
      <c r="B6" s="969">
        <v>2</v>
      </c>
      <c r="C6" s="970">
        <v>3</v>
      </c>
      <c r="D6" s="968">
        <v>4</v>
      </c>
      <c r="E6" s="969">
        <v>5</v>
      </c>
      <c r="F6" s="970">
        <v>6</v>
      </c>
      <c r="G6" s="971">
        <v>7</v>
      </c>
      <c r="H6" s="972">
        <v>8</v>
      </c>
      <c r="I6" s="972">
        <v>9</v>
      </c>
      <c r="J6" s="968">
        <v>10</v>
      </c>
      <c r="K6" s="969">
        <v>11</v>
      </c>
      <c r="L6" s="973">
        <v>12</v>
      </c>
    </row>
    <row r="7" spans="1:12" ht="45" customHeight="1" thickBot="1">
      <c r="A7" s="1490" t="s">
        <v>776</v>
      </c>
      <c r="B7" s="1491">
        <v>755</v>
      </c>
      <c r="C7" s="1492" t="s">
        <v>404</v>
      </c>
      <c r="D7" s="1493" t="s">
        <v>729</v>
      </c>
      <c r="E7" s="1494">
        <v>40000</v>
      </c>
      <c r="F7" s="1495">
        <v>40000</v>
      </c>
      <c r="G7" s="1399">
        <v>40000</v>
      </c>
      <c r="H7" s="1406">
        <v>40000</v>
      </c>
      <c r="I7" s="974">
        <v>0</v>
      </c>
      <c r="J7" s="975">
        <v>0</v>
      </c>
      <c r="K7" s="976">
        <v>0</v>
      </c>
      <c r="L7" s="977">
        <v>0</v>
      </c>
    </row>
    <row r="8" spans="1:12" ht="45" customHeight="1" thickBot="1">
      <c r="A8" s="1496" t="s">
        <v>777</v>
      </c>
      <c r="B8" s="1497">
        <v>755</v>
      </c>
      <c r="C8" s="1498" t="s">
        <v>404</v>
      </c>
      <c r="D8" s="1499" t="s">
        <v>729</v>
      </c>
      <c r="E8" s="1500">
        <v>40000</v>
      </c>
      <c r="F8" s="1501">
        <v>40000</v>
      </c>
      <c r="G8" s="1399">
        <v>40000</v>
      </c>
      <c r="H8" s="978">
        <v>40000</v>
      </c>
      <c r="I8" s="974">
        <v>0</v>
      </c>
      <c r="J8" s="979">
        <v>0</v>
      </c>
      <c r="K8" s="980">
        <v>0</v>
      </c>
      <c r="L8" s="981">
        <v>0</v>
      </c>
    </row>
    <row r="9" spans="1:12" ht="45" customHeight="1" thickBot="1">
      <c r="A9" s="1490" t="s">
        <v>778</v>
      </c>
      <c r="B9" s="1491">
        <v>755</v>
      </c>
      <c r="C9" s="1492" t="s">
        <v>404</v>
      </c>
      <c r="D9" s="1493" t="s">
        <v>729</v>
      </c>
      <c r="E9" s="1494">
        <v>40000</v>
      </c>
      <c r="F9" s="1495">
        <v>40000</v>
      </c>
      <c r="G9" s="1399">
        <v>40000</v>
      </c>
      <c r="H9" s="1406">
        <v>40000</v>
      </c>
      <c r="I9" s="974">
        <v>0</v>
      </c>
      <c r="J9" s="975">
        <v>0</v>
      </c>
      <c r="K9" s="982">
        <v>0</v>
      </c>
      <c r="L9" s="983">
        <v>0</v>
      </c>
    </row>
    <row r="10" spans="1:12" ht="45" customHeight="1" thickBot="1">
      <c r="A10" s="1496" t="s">
        <v>779</v>
      </c>
      <c r="B10" s="1497">
        <v>755</v>
      </c>
      <c r="C10" s="1498" t="s">
        <v>404</v>
      </c>
      <c r="D10" s="1499" t="s">
        <v>729</v>
      </c>
      <c r="E10" s="1500">
        <v>40000</v>
      </c>
      <c r="F10" s="1501">
        <v>40000</v>
      </c>
      <c r="G10" s="1399">
        <v>40000</v>
      </c>
      <c r="H10" s="978">
        <v>40000</v>
      </c>
      <c r="I10" s="974">
        <v>0</v>
      </c>
      <c r="J10" s="975">
        <v>0</v>
      </c>
      <c r="K10" s="980">
        <v>0</v>
      </c>
      <c r="L10" s="981">
        <v>0</v>
      </c>
    </row>
    <row r="11" spans="1:12" ht="45" customHeight="1" thickBot="1">
      <c r="A11" s="1490" t="s">
        <v>780</v>
      </c>
      <c r="B11" s="1491">
        <v>755</v>
      </c>
      <c r="C11" s="1492" t="s">
        <v>404</v>
      </c>
      <c r="D11" s="1493" t="s">
        <v>729</v>
      </c>
      <c r="E11" s="1494">
        <v>40000</v>
      </c>
      <c r="F11" s="1495">
        <v>40000</v>
      </c>
      <c r="G11" s="1408">
        <v>40000</v>
      </c>
      <c r="H11" s="1406">
        <v>40000</v>
      </c>
      <c r="I11" s="984">
        <v>0</v>
      </c>
      <c r="J11" s="985">
        <v>0</v>
      </c>
      <c r="K11" s="986">
        <v>0</v>
      </c>
      <c r="L11" s="983">
        <v>0</v>
      </c>
    </row>
    <row r="12" spans="1:12" ht="45" customHeight="1">
      <c r="A12" s="1842" t="s">
        <v>781</v>
      </c>
      <c r="B12" s="1844">
        <v>755</v>
      </c>
      <c r="C12" s="1846" t="s">
        <v>404</v>
      </c>
      <c r="D12" s="1502" t="s">
        <v>730</v>
      </c>
      <c r="E12" s="1503">
        <v>1192000</v>
      </c>
      <c r="F12" s="1848">
        <v>3691000</v>
      </c>
      <c r="G12" s="1399">
        <v>114162145</v>
      </c>
      <c r="H12" s="1850">
        <v>114202145</v>
      </c>
      <c r="I12" s="1399">
        <v>110441202.48</v>
      </c>
      <c r="J12" s="1859">
        <v>110441202.48</v>
      </c>
      <c r="K12" s="987">
        <v>92.652015503355713</v>
      </c>
      <c r="L12" s="988">
        <v>0.96740651185206794</v>
      </c>
    </row>
    <row r="13" spans="1:12" ht="45" customHeight="1">
      <c r="A13" s="1854"/>
      <c r="B13" s="1855"/>
      <c r="C13" s="1856"/>
      <c r="D13" s="1504" t="s">
        <v>729</v>
      </c>
      <c r="E13" s="1505">
        <v>40000</v>
      </c>
      <c r="F13" s="1857"/>
      <c r="G13" s="1400">
        <v>40000</v>
      </c>
      <c r="H13" s="1858"/>
      <c r="I13" s="989">
        <v>0</v>
      </c>
      <c r="J13" s="1860"/>
      <c r="K13" s="990">
        <v>0</v>
      </c>
      <c r="L13" s="991">
        <v>0</v>
      </c>
    </row>
    <row r="14" spans="1:12" ht="45" customHeight="1" thickBot="1">
      <c r="A14" s="1843"/>
      <c r="B14" s="1845"/>
      <c r="C14" s="1847"/>
      <c r="D14" s="1506" t="s">
        <v>731</v>
      </c>
      <c r="E14" s="1507">
        <v>2459000</v>
      </c>
      <c r="F14" s="1849"/>
      <c r="G14" s="992">
        <v>0</v>
      </c>
      <c r="H14" s="1851"/>
      <c r="I14" s="993">
        <v>0</v>
      </c>
      <c r="J14" s="1861"/>
      <c r="K14" s="994">
        <v>0</v>
      </c>
      <c r="L14" s="995">
        <v>0</v>
      </c>
    </row>
    <row r="15" spans="1:12" ht="45" customHeight="1">
      <c r="A15" s="1842" t="s">
        <v>782</v>
      </c>
      <c r="B15" s="1844">
        <v>755</v>
      </c>
      <c r="C15" s="1846" t="s">
        <v>404</v>
      </c>
      <c r="D15" s="1502" t="s">
        <v>726</v>
      </c>
      <c r="E15" s="1503">
        <v>306000</v>
      </c>
      <c r="F15" s="1848">
        <v>346000</v>
      </c>
      <c r="G15" s="996">
        <v>0</v>
      </c>
      <c r="H15" s="1850">
        <v>40000</v>
      </c>
      <c r="I15" s="997">
        <v>0</v>
      </c>
      <c r="J15" s="1852">
        <v>0</v>
      </c>
      <c r="K15" s="998">
        <v>0</v>
      </c>
      <c r="L15" s="999">
        <v>0</v>
      </c>
    </row>
    <row r="16" spans="1:12" ht="45" customHeight="1" thickBot="1">
      <c r="A16" s="1843"/>
      <c r="B16" s="1845"/>
      <c r="C16" s="1847"/>
      <c r="D16" s="1506" t="s">
        <v>729</v>
      </c>
      <c r="E16" s="1507">
        <v>40000</v>
      </c>
      <c r="F16" s="1849"/>
      <c r="G16" s="1401">
        <v>40000</v>
      </c>
      <c r="H16" s="1851"/>
      <c r="I16" s="993">
        <v>0</v>
      </c>
      <c r="J16" s="1853"/>
      <c r="K16" s="994">
        <v>0</v>
      </c>
      <c r="L16" s="995">
        <v>0</v>
      </c>
    </row>
    <row r="17" spans="1:12" ht="45" customHeight="1" thickBot="1">
      <c r="A17" s="1496" t="s">
        <v>783</v>
      </c>
      <c r="B17" s="1497">
        <v>755</v>
      </c>
      <c r="C17" s="1498" t="s">
        <v>404</v>
      </c>
      <c r="D17" s="1499" t="s">
        <v>729</v>
      </c>
      <c r="E17" s="1500">
        <v>40000</v>
      </c>
      <c r="F17" s="1501">
        <v>40000</v>
      </c>
      <c r="G17" s="978">
        <v>40000</v>
      </c>
      <c r="H17" s="978">
        <v>40000</v>
      </c>
      <c r="I17" s="1000">
        <v>0</v>
      </c>
      <c r="J17" s="975">
        <v>0</v>
      </c>
      <c r="K17" s="980">
        <v>0</v>
      </c>
      <c r="L17" s="981">
        <v>0</v>
      </c>
    </row>
    <row r="18" spans="1:12" ht="45" customHeight="1" thickBot="1">
      <c r="A18" s="1496" t="s">
        <v>784</v>
      </c>
      <c r="B18" s="1497">
        <v>755</v>
      </c>
      <c r="C18" s="1498" t="s">
        <v>404</v>
      </c>
      <c r="D18" s="1499" t="s">
        <v>729</v>
      </c>
      <c r="E18" s="1500">
        <v>40000</v>
      </c>
      <c r="F18" s="1501">
        <v>40000</v>
      </c>
      <c r="G18" s="978">
        <v>40000</v>
      </c>
      <c r="H18" s="978">
        <v>40000</v>
      </c>
      <c r="I18" s="1000">
        <v>0</v>
      </c>
      <c r="J18" s="975">
        <v>0</v>
      </c>
      <c r="K18" s="980">
        <v>0</v>
      </c>
      <c r="L18" s="981">
        <v>0</v>
      </c>
    </row>
    <row r="19" spans="1:12" ht="45" customHeight="1" thickBot="1">
      <c r="A19" s="1496" t="s">
        <v>785</v>
      </c>
      <c r="B19" s="1497">
        <v>755</v>
      </c>
      <c r="C19" s="1498" t="s">
        <v>404</v>
      </c>
      <c r="D19" s="1499" t="s">
        <v>729</v>
      </c>
      <c r="E19" s="1500">
        <v>40000</v>
      </c>
      <c r="F19" s="1501">
        <v>40000</v>
      </c>
      <c r="G19" s="978">
        <v>40000</v>
      </c>
      <c r="H19" s="978">
        <v>40000</v>
      </c>
      <c r="I19" s="1000">
        <v>0</v>
      </c>
      <c r="J19" s="975">
        <v>0</v>
      </c>
      <c r="K19" s="980">
        <v>0</v>
      </c>
      <c r="L19" s="981">
        <v>0</v>
      </c>
    </row>
    <row r="20" spans="1:12" ht="45" customHeight="1" thickBot="1">
      <c r="A20" s="1496" t="s">
        <v>786</v>
      </c>
      <c r="B20" s="1497">
        <v>755</v>
      </c>
      <c r="C20" s="1498" t="s">
        <v>404</v>
      </c>
      <c r="D20" s="1499" t="s">
        <v>729</v>
      </c>
      <c r="E20" s="1500">
        <v>40000</v>
      </c>
      <c r="F20" s="1501">
        <v>40000</v>
      </c>
      <c r="G20" s="978">
        <v>40000</v>
      </c>
      <c r="H20" s="978">
        <v>40000</v>
      </c>
      <c r="I20" s="1000">
        <v>0</v>
      </c>
      <c r="J20" s="975">
        <v>0</v>
      </c>
      <c r="K20" s="980">
        <v>0</v>
      </c>
      <c r="L20" s="981">
        <v>0</v>
      </c>
    </row>
    <row r="21" spans="1:12" ht="45" customHeight="1" thickBot="1">
      <c r="A21" s="1508">
        <v>16</v>
      </c>
      <c r="B21" s="1509">
        <v>750</v>
      </c>
      <c r="C21" s="1510" t="s">
        <v>83</v>
      </c>
      <c r="D21" s="1511" t="s">
        <v>729</v>
      </c>
      <c r="E21" s="1512">
        <v>12988000</v>
      </c>
      <c r="F21" s="1513">
        <v>12988000</v>
      </c>
      <c r="G21" s="1409">
        <v>16733534</v>
      </c>
      <c r="H21" s="1407">
        <v>16733534</v>
      </c>
      <c r="I21" s="1407">
        <v>14011505.360000001</v>
      </c>
      <c r="J21" s="1404">
        <v>14011505.360000001</v>
      </c>
      <c r="K21" s="1001">
        <v>1.0788039236218048</v>
      </c>
      <c r="L21" s="988">
        <v>0.83733091646988622</v>
      </c>
    </row>
    <row r="22" spans="1:12" ht="45" customHeight="1" thickBot="1">
      <c r="A22" s="1514">
        <v>17</v>
      </c>
      <c r="B22" s="1515">
        <v>750</v>
      </c>
      <c r="C22" s="1516" t="s">
        <v>83</v>
      </c>
      <c r="D22" s="1517" t="s">
        <v>729</v>
      </c>
      <c r="E22" s="1518">
        <v>24052000</v>
      </c>
      <c r="F22" s="1519">
        <v>24052000</v>
      </c>
      <c r="G22" s="1408">
        <v>29209755</v>
      </c>
      <c r="H22" s="1408">
        <v>29209755</v>
      </c>
      <c r="I22" s="1408">
        <v>28339803.059999999</v>
      </c>
      <c r="J22" s="1403">
        <v>28339803.059999999</v>
      </c>
      <c r="K22" s="1002">
        <v>1.1782722043904872</v>
      </c>
      <c r="L22" s="1003">
        <v>0.9702170750833069</v>
      </c>
    </row>
    <row r="23" spans="1:12" ht="45" customHeight="1">
      <c r="A23" s="1862">
        <v>18</v>
      </c>
      <c r="B23" s="1865">
        <v>710</v>
      </c>
      <c r="C23" s="1868" t="s">
        <v>386</v>
      </c>
      <c r="D23" s="1502" t="s">
        <v>730</v>
      </c>
      <c r="E23" s="1503">
        <v>13782000</v>
      </c>
      <c r="F23" s="1848">
        <v>16059000</v>
      </c>
      <c r="G23" s="1399">
        <v>143709431</v>
      </c>
      <c r="H23" s="1850">
        <v>146096085</v>
      </c>
      <c r="I23" s="1399">
        <v>125060395.89</v>
      </c>
      <c r="J23" s="1859">
        <v>126335095.76000001</v>
      </c>
      <c r="K23" s="1004">
        <v>9.0741834196778406</v>
      </c>
      <c r="L23" s="1003">
        <v>0.87023095853743937</v>
      </c>
    </row>
    <row r="24" spans="1:12" ht="45" customHeight="1">
      <c r="A24" s="1863"/>
      <c r="B24" s="1866"/>
      <c r="C24" s="1869"/>
      <c r="D24" s="1504" t="s">
        <v>729</v>
      </c>
      <c r="E24" s="1505">
        <v>631000</v>
      </c>
      <c r="F24" s="1857"/>
      <c r="G24" s="1400">
        <v>504000</v>
      </c>
      <c r="H24" s="1858"/>
      <c r="I24" s="1005">
        <v>172671.4</v>
      </c>
      <c r="J24" s="1860"/>
      <c r="K24" s="1006">
        <v>0.27364722662440571</v>
      </c>
      <c r="L24" s="1007">
        <v>0.34260198412698412</v>
      </c>
    </row>
    <row r="25" spans="1:12" ht="45" customHeight="1" thickBot="1">
      <c r="A25" s="1874"/>
      <c r="B25" s="1520">
        <v>750</v>
      </c>
      <c r="C25" s="1521" t="s">
        <v>83</v>
      </c>
      <c r="D25" s="1506" t="s">
        <v>729</v>
      </c>
      <c r="E25" s="1507">
        <v>1646000</v>
      </c>
      <c r="F25" s="1849"/>
      <c r="G25" s="1401">
        <v>1882654</v>
      </c>
      <c r="H25" s="1851"/>
      <c r="I25" s="1401">
        <v>1102028.47</v>
      </c>
      <c r="J25" s="1861"/>
      <c r="K25" s="1008">
        <v>0.66951911907654915</v>
      </c>
      <c r="L25" s="1009">
        <v>0.5853590038318246</v>
      </c>
    </row>
    <row r="26" spans="1:12" ht="45" customHeight="1">
      <c r="A26" s="1862">
        <v>19</v>
      </c>
      <c r="B26" s="1865">
        <v>750</v>
      </c>
      <c r="C26" s="1868" t="s">
        <v>83</v>
      </c>
      <c r="D26" s="1502" t="s">
        <v>726</v>
      </c>
      <c r="E26" s="1503">
        <v>10553000</v>
      </c>
      <c r="F26" s="1848">
        <v>96008000</v>
      </c>
      <c r="G26" s="1655">
        <v>21558930</v>
      </c>
      <c r="H26" s="1850">
        <v>122650854</v>
      </c>
      <c r="I26" s="1655">
        <v>19289308.420000002</v>
      </c>
      <c r="J26" s="1859">
        <v>100360403.80000001</v>
      </c>
      <c r="K26" s="987">
        <v>1.8278506983796079</v>
      </c>
      <c r="L26" s="988">
        <v>0.8947247576758216</v>
      </c>
    </row>
    <row r="27" spans="1:12" ht="45" customHeight="1">
      <c r="A27" s="1863"/>
      <c r="B27" s="1866"/>
      <c r="C27" s="1869"/>
      <c r="D27" s="1504" t="s">
        <v>730</v>
      </c>
      <c r="E27" s="1505">
        <v>83063000</v>
      </c>
      <c r="F27" s="1857"/>
      <c r="G27" s="1657">
        <v>98699924</v>
      </c>
      <c r="H27" s="1858"/>
      <c r="I27" s="1657">
        <v>80025430.590000004</v>
      </c>
      <c r="J27" s="1860"/>
      <c r="K27" s="1006">
        <v>0.96343053573793391</v>
      </c>
      <c r="L27" s="1007">
        <v>0.8107952604907781</v>
      </c>
    </row>
    <row r="28" spans="1:12" ht="45" customHeight="1" thickBot="1">
      <c r="A28" s="1864"/>
      <c r="B28" s="1867"/>
      <c r="C28" s="1870"/>
      <c r="D28" s="1529" t="s">
        <v>729</v>
      </c>
      <c r="E28" s="1530">
        <v>2392000</v>
      </c>
      <c r="F28" s="1871"/>
      <c r="G28" s="1662">
        <v>2392000</v>
      </c>
      <c r="H28" s="1872"/>
      <c r="I28" s="1662">
        <v>1045664.7899999999</v>
      </c>
      <c r="J28" s="1873"/>
      <c r="K28" s="1012">
        <v>0.43715083193979931</v>
      </c>
      <c r="L28" s="1013">
        <v>0.43715083193979931</v>
      </c>
    </row>
    <row r="29" spans="1:12" s="1010" customFormat="1" ht="45" customHeight="1">
      <c r="A29" s="1862">
        <v>20</v>
      </c>
      <c r="B29" s="1522">
        <v>150</v>
      </c>
      <c r="C29" s="1523" t="s">
        <v>372</v>
      </c>
      <c r="D29" s="1502" t="s">
        <v>727</v>
      </c>
      <c r="E29" s="1503">
        <v>1428376000</v>
      </c>
      <c r="F29" s="1848">
        <v>1592839000</v>
      </c>
      <c r="G29" s="1399">
        <v>538276000</v>
      </c>
      <c r="H29" s="1850">
        <v>614058000</v>
      </c>
      <c r="I29" s="1399">
        <v>460819689.25</v>
      </c>
      <c r="J29" s="1859">
        <v>507378819.34000009</v>
      </c>
      <c r="K29" s="987">
        <v>0.32261791660599171</v>
      </c>
      <c r="L29" s="988">
        <v>0.85610298294926768</v>
      </c>
    </row>
    <row r="30" spans="1:12" ht="45" customHeight="1">
      <c r="A30" s="1863"/>
      <c r="B30" s="1524">
        <v>500</v>
      </c>
      <c r="C30" s="1525" t="s">
        <v>377</v>
      </c>
      <c r="D30" s="1504" t="s">
        <v>727</v>
      </c>
      <c r="E30" s="1505">
        <v>114751000</v>
      </c>
      <c r="F30" s="1857"/>
      <c r="G30" s="1400">
        <v>27199000</v>
      </c>
      <c r="H30" s="1858"/>
      <c r="I30" s="1400">
        <v>20746091.720000003</v>
      </c>
      <c r="J30" s="1860"/>
      <c r="K30" s="1006">
        <v>0.1807922520936637</v>
      </c>
      <c r="L30" s="1007">
        <v>0.76275200264715626</v>
      </c>
    </row>
    <row r="31" spans="1:12" ht="45" customHeight="1">
      <c r="A31" s="1863"/>
      <c r="B31" s="1866">
        <v>750</v>
      </c>
      <c r="C31" s="1869" t="s">
        <v>83</v>
      </c>
      <c r="D31" s="1504" t="s">
        <v>726</v>
      </c>
      <c r="E31" s="1505">
        <v>872000</v>
      </c>
      <c r="F31" s="1857"/>
      <c r="G31" s="1400">
        <v>872000</v>
      </c>
      <c r="H31" s="1858"/>
      <c r="I31" s="1400">
        <v>305725.36</v>
      </c>
      <c r="J31" s="1860"/>
      <c r="K31" s="1006">
        <v>0.35060247706422015</v>
      </c>
      <c r="L31" s="1011">
        <v>0.35060247706422015</v>
      </c>
    </row>
    <row r="32" spans="1:12" ht="45" customHeight="1">
      <c r="A32" s="1863"/>
      <c r="B32" s="1866"/>
      <c r="C32" s="1869"/>
      <c r="D32" s="1504" t="s">
        <v>727</v>
      </c>
      <c r="E32" s="1505">
        <v>9364000</v>
      </c>
      <c r="F32" s="1857"/>
      <c r="G32" s="1400">
        <v>8311499</v>
      </c>
      <c r="H32" s="1858"/>
      <c r="I32" s="1400">
        <v>4686319.5999999996</v>
      </c>
      <c r="J32" s="1860"/>
      <c r="K32" s="1006">
        <v>0.50046129859034594</v>
      </c>
      <c r="L32" s="1007">
        <v>0.56383566911335725</v>
      </c>
    </row>
    <row r="33" spans="1:12" ht="45" customHeight="1" thickBot="1">
      <c r="A33" s="1874"/>
      <c r="B33" s="1886"/>
      <c r="C33" s="1887"/>
      <c r="D33" s="1506" t="s">
        <v>730</v>
      </c>
      <c r="E33" s="1507">
        <v>39476000</v>
      </c>
      <c r="F33" s="1849"/>
      <c r="G33" s="1401">
        <v>39399501</v>
      </c>
      <c r="H33" s="1851"/>
      <c r="I33" s="1401">
        <v>20820993.41</v>
      </c>
      <c r="J33" s="1861"/>
      <c r="K33" s="1008">
        <v>0.52743422357888337</v>
      </c>
      <c r="L33" s="1009">
        <v>0.52845830230184898</v>
      </c>
    </row>
    <row r="34" spans="1:12" ht="45" customHeight="1">
      <c r="A34" s="1875">
        <v>21</v>
      </c>
      <c r="B34" s="1865">
        <v>600</v>
      </c>
      <c r="C34" s="1868" t="s">
        <v>381</v>
      </c>
      <c r="D34" s="1502" t="s">
        <v>726</v>
      </c>
      <c r="E34" s="1503">
        <v>171269000</v>
      </c>
      <c r="F34" s="1880">
        <v>177452000</v>
      </c>
      <c r="G34" s="1399">
        <v>243258581</v>
      </c>
      <c r="H34" s="1883">
        <v>252253983</v>
      </c>
      <c r="I34" s="1408">
        <v>230700069.36000001</v>
      </c>
      <c r="J34" s="1883">
        <v>237126611.47000003</v>
      </c>
      <c r="K34" s="987">
        <v>1.3470042410477086</v>
      </c>
      <c r="L34" s="1003">
        <v>0.94837381855812108</v>
      </c>
    </row>
    <row r="35" spans="1:12" ht="45" customHeight="1">
      <c r="A35" s="1876"/>
      <c r="B35" s="1878"/>
      <c r="C35" s="1879"/>
      <c r="D35" s="1506" t="s">
        <v>730</v>
      </c>
      <c r="E35" s="1526"/>
      <c r="F35" s="1881"/>
      <c r="G35" s="1409">
        <v>310405</v>
      </c>
      <c r="H35" s="1884"/>
      <c r="I35" s="1400">
        <v>257661.27000000002</v>
      </c>
      <c r="J35" s="1884"/>
      <c r="K35" s="990">
        <v>0</v>
      </c>
      <c r="L35" s="1007">
        <v>0.83008092653146703</v>
      </c>
    </row>
    <row r="36" spans="1:12" ht="45" customHeight="1">
      <c r="A36" s="1876"/>
      <c r="B36" s="1866"/>
      <c r="C36" s="1869"/>
      <c r="D36" s="1504" t="s">
        <v>748</v>
      </c>
      <c r="E36" s="1505">
        <v>1269000</v>
      </c>
      <c r="F36" s="1881"/>
      <c r="G36" s="1400">
        <v>1269000</v>
      </c>
      <c r="H36" s="1884"/>
      <c r="I36" s="1400">
        <v>297021.01</v>
      </c>
      <c r="J36" s="1884"/>
      <c r="K36" s="1006">
        <v>0.23405910953506698</v>
      </c>
      <c r="L36" s="1007">
        <v>0.23405910953506698</v>
      </c>
    </row>
    <row r="37" spans="1:12" ht="45" customHeight="1">
      <c r="A37" s="1876"/>
      <c r="B37" s="1866"/>
      <c r="C37" s="1869"/>
      <c r="D37" s="1504" t="s">
        <v>729</v>
      </c>
      <c r="E37" s="1505">
        <v>1301000</v>
      </c>
      <c r="F37" s="1881"/>
      <c r="G37" s="1400">
        <v>2614490</v>
      </c>
      <c r="H37" s="1884"/>
      <c r="I37" s="1400">
        <v>2224766.2999999998</v>
      </c>
      <c r="J37" s="1884"/>
      <c r="K37" s="1006">
        <v>1.7100432744043041</v>
      </c>
      <c r="L37" s="1007">
        <v>0.85093700874740386</v>
      </c>
    </row>
    <row r="38" spans="1:12" ht="45" customHeight="1">
      <c r="A38" s="1876"/>
      <c r="B38" s="1866"/>
      <c r="C38" s="1869"/>
      <c r="D38" s="1504" t="s">
        <v>746</v>
      </c>
      <c r="E38" s="1505">
        <v>2628000</v>
      </c>
      <c r="F38" s="1881"/>
      <c r="G38" s="1400">
        <v>863500</v>
      </c>
      <c r="H38" s="1884"/>
      <c r="I38" s="1005">
        <v>307706.31</v>
      </c>
      <c r="J38" s="1884"/>
      <c r="K38" s="1006">
        <v>0.11708763698630137</v>
      </c>
      <c r="L38" s="1007">
        <v>0.35634778228141284</v>
      </c>
    </row>
    <row r="39" spans="1:12" ht="45" customHeight="1">
      <c r="A39" s="1876"/>
      <c r="B39" s="1866">
        <v>750</v>
      </c>
      <c r="C39" s="1869" t="s">
        <v>83</v>
      </c>
      <c r="D39" s="1504" t="s">
        <v>726</v>
      </c>
      <c r="E39" s="1505">
        <v>610000</v>
      </c>
      <c r="F39" s="1881"/>
      <c r="G39" s="1400">
        <v>610000</v>
      </c>
      <c r="H39" s="1884"/>
      <c r="I39" s="1005">
        <v>551901.22</v>
      </c>
      <c r="J39" s="1884"/>
      <c r="K39" s="1006">
        <v>0.90475609836065574</v>
      </c>
      <c r="L39" s="1007">
        <v>0.90475609836065574</v>
      </c>
    </row>
    <row r="40" spans="1:12" ht="45" customHeight="1">
      <c r="A40" s="1876"/>
      <c r="B40" s="1866"/>
      <c r="C40" s="1869"/>
      <c r="D40" s="1506" t="s">
        <v>730</v>
      </c>
      <c r="E40" s="1507"/>
      <c r="F40" s="1881"/>
      <c r="G40" s="1401">
        <v>2549561</v>
      </c>
      <c r="H40" s="1884"/>
      <c r="I40" s="1005">
        <v>2384040</v>
      </c>
      <c r="J40" s="1884"/>
      <c r="K40" s="990">
        <v>0</v>
      </c>
      <c r="L40" s="1007">
        <v>0.93507862726171287</v>
      </c>
    </row>
    <row r="41" spans="1:12" ht="45" customHeight="1">
      <c r="A41" s="1876"/>
      <c r="B41" s="1866"/>
      <c r="C41" s="1869"/>
      <c r="D41" s="1504" t="s">
        <v>748</v>
      </c>
      <c r="E41" s="1505">
        <v>375000</v>
      </c>
      <c r="F41" s="1881"/>
      <c r="G41" s="1400">
        <v>375000</v>
      </c>
      <c r="H41" s="1884"/>
      <c r="I41" s="989">
        <v>0</v>
      </c>
      <c r="J41" s="1884"/>
      <c r="K41" s="990">
        <v>0</v>
      </c>
      <c r="L41" s="991">
        <v>0</v>
      </c>
    </row>
    <row r="42" spans="1:12" ht="45" customHeight="1" thickBot="1">
      <c r="A42" s="1877"/>
      <c r="B42" s="1527">
        <v>801</v>
      </c>
      <c r="C42" s="1528" t="s">
        <v>115</v>
      </c>
      <c r="D42" s="1493" t="s">
        <v>729</v>
      </c>
      <c r="E42" s="1494"/>
      <c r="F42" s="1882"/>
      <c r="G42" s="1406">
        <v>403446</v>
      </c>
      <c r="H42" s="1885"/>
      <c r="I42" s="1014">
        <v>403446</v>
      </c>
      <c r="J42" s="1885"/>
      <c r="K42" s="990">
        <v>0</v>
      </c>
      <c r="L42" s="1007">
        <v>1</v>
      </c>
    </row>
    <row r="43" spans="1:12" ht="45" customHeight="1">
      <c r="A43" s="1862">
        <v>24</v>
      </c>
      <c r="B43" s="1865">
        <v>801</v>
      </c>
      <c r="C43" s="1868" t="s">
        <v>115</v>
      </c>
      <c r="D43" s="1502" t="s">
        <v>726</v>
      </c>
      <c r="E43" s="1503">
        <v>123588000</v>
      </c>
      <c r="F43" s="1848">
        <v>413062000</v>
      </c>
      <c r="G43" s="1399">
        <v>196081992</v>
      </c>
      <c r="H43" s="1850">
        <v>811159288</v>
      </c>
      <c r="I43" s="1399">
        <v>178837267.36000001</v>
      </c>
      <c r="J43" s="1859">
        <v>669667801.94000006</v>
      </c>
      <c r="K43" s="987">
        <v>1.4470439473088004</v>
      </c>
      <c r="L43" s="988">
        <v>0.91205350137405794</v>
      </c>
    </row>
    <row r="44" spans="1:12" ht="45" customHeight="1">
      <c r="A44" s="1863"/>
      <c r="B44" s="1866"/>
      <c r="C44" s="1869"/>
      <c r="D44" s="1504" t="s">
        <v>729</v>
      </c>
      <c r="E44" s="1505">
        <v>26000</v>
      </c>
      <c r="F44" s="1857"/>
      <c r="G44" s="1400">
        <v>419827</v>
      </c>
      <c r="H44" s="1858"/>
      <c r="I44" s="1400">
        <v>401277.45999999996</v>
      </c>
      <c r="J44" s="1860"/>
      <c r="K44" s="1006">
        <v>15.43374846153846</v>
      </c>
      <c r="L44" s="1007">
        <v>0.95581622906578179</v>
      </c>
    </row>
    <row r="45" spans="1:12" ht="45" customHeight="1">
      <c r="A45" s="1863"/>
      <c r="B45" s="1866"/>
      <c r="C45" s="1869"/>
      <c r="D45" s="1504" t="s">
        <v>743</v>
      </c>
      <c r="E45" s="1505"/>
      <c r="F45" s="1857"/>
      <c r="G45" s="1400">
        <v>441551</v>
      </c>
      <c r="H45" s="1858"/>
      <c r="I45" s="1005">
        <v>441446.08</v>
      </c>
      <c r="J45" s="1860"/>
      <c r="K45" s="990">
        <v>0</v>
      </c>
      <c r="L45" s="1007">
        <v>0.99976238305427911</v>
      </c>
    </row>
    <row r="46" spans="1:12" ht="45" customHeight="1">
      <c r="A46" s="1863"/>
      <c r="B46" s="1524">
        <v>803</v>
      </c>
      <c r="C46" s="1525" t="s">
        <v>130</v>
      </c>
      <c r="D46" s="1504" t="s">
        <v>726</v>
      </c>
      <c r="E46" s="1505">
        <v>25703000</v>
      </c>
      <c r="F46" s="1857"/>
      <c r="G46" s="1400">
        <v>42696709</v>
      </c>
      <c r="H46" s="1858"/>
      <c r="I46" s="1400">
        <v>37560157.25</v>
      </c>
      <c r="J46" s="1860"/>
      <c r="K46" s="1006">
        <v>1.4613141364821227</v>
      </c>
      <c r="L46" s="1007">
        <v>0.87969677592715634</v>
      </c>
    </row>
    <row r="47" spans="1:12" ht="45" customHeight="1">
      <c r="A47" s="1863"/>
      <c r="B47" s="1866">
        <v>921</v>
      </c>
      <c r="C47" s="1869" t="s">
        <v>653</v>
      </c>
      <c r="D47" s="1504" t="s">
        <v>726</v>
      </c>
      <c r="E47" s="1505">
        <v>256433000</v>
      </c>
      <c r="F47" s="1857"/>
      <c r="G47" s="1400">
        <v>563972387</v>
      </c>
      <c r="H47" s="1858"/>
      <c r="I47" s="1400">
        <v>452097879.99000001</v>
      </c>
      <c r="J47" s="1860"/>
      <c r="K47" s="1006">
        <v>1.763025351612312</v>
      </c>
      <c r="L47" s="1007">
        <v>0.80163123303765582</v>
      </c>
    </row>
    <row r="48" spans="1:12" ht="45" customHeight="1" thickBot="1">
      <c r="A48" s="1864"/>
      <c r="B48" s="1867"/>
      <c r="C48" s="1870"/>
      <c r="D48" s="1529" t="s">
        <v>730</v>
      </c>
      <c r="E48" s="1530">
        <v>7312000</v>
      </c>
      <c r="F48" s="1871"/>
      <c r="G48" s="1405">
        <v>7546822</v>
      </c>
      <c r="H48" s="1872"/>
      <c r="I48" s="1405">
        <v>329773.8</v>
      </c>
      <c r="J48" s="1873"/>
      <c r="K48" s="1012">
        <v>4.510035557986871E-2</v>
      </c>
      <c r="L48" s="1013">
        <v>4.369704227819339E-2</v>
      </c>
    </row>
    <row r="49" spans="1:12" ht="45" customHeight="1" thickBot="1">
      <c r="A49" s="1531">
        <v>27</v>
      </c>
      <c r="B49" s="1532">
        <v>750</v>
      </c>
      <c r="C49" s="1533" t="s">
        <v>83</v>
      </c>
      <c r="D49" s="1499" t="s">
        <v>730</v>
      </c>
      <c r="E49" s="1500">
        <v>1220566000</v>
      </c>
      <c r="F49" s="1501">
        <v>1220566000</v>
      </c>
      <c r="G49" s="978">
        <v>1220123000</v>
      </c>
      <c r="H49" s="978">
        <v>1220123000</v>
      </c>
      <c r="I49" s="978">
        <v>1207455644.5699999</v>
      </c>
      <c r="J49" s="1017">
        <v>1207455644.5699999</v>
      </c>
      <c r="K49" s="1018">
        <v>0.98925879024157637</v>
      </c>
      <c r="L49" s="1019">
        <v>0.98961796849170114</v>
      </c>
    </row>
    <row r="50" spans="1:12" ht="45" customHeight="1">
      <c r="A50" s="1862">
        <v>28</v>
      </c>
      <c r="B50" s="1865">
        <v>730</v>
      </c>
      <c r="C50" s="1868" t="s">
        <v>111</v>
      </c>
      <c r="D50" s="1502" t="s">
        <v>727</v>
      </c>
      <c r="E50" s="1503">
        <v>1250446000</v>
      </c>
      <c r="F50" s="1848">
        <v>1261552000</v>
      </c>
      <c r="G50" s="1655">
        <v>1974566000</v>
      </c>
      <c r="H50" s="1850">
        <v>1985721000</v>
      </c>
      <c r="I50" s="1655">
        <v>1802915002.72</v>
      </c>
      <c r="J50" s="1859">
        <v>1812471829.79</v>
      </c>
      <c r="K50" s="987">
        <v>1.4418175616699962</v>
      </c>
      <c r="L50" s="988">
        <v>0.91306899983084888</v>
      </c>
    </row>
    <row r="51" spans="1:12" ht="45" customHeight="1">
      <c r="A51" s="1863"/>
      <c r="B51" s="1888"/>
      <c r="C51" s="1869"/>
      <c r="D51" s="1504" t="s">
        <v>730</v>
      </c>
      <c r="E51" s="1505">
        <v>9132000</v>
      </c>
      <c r="F51" s="1857"/>
      <c r="G51" s="1657">
        <v>9172000</v>
      </c>
      <c r="H51" s="1858"/>
      <c r="I51" s="1657">
        <v>8372423.0800000001</v>
      </c>
      <c r="J51" s="1860"/>
      <c r="K51" s="1006">
        <v>0.91682250109505037</v>
      </c>
      <c r="L51" s="1007">
        <v>0.91282414740514606</v>
      </c>
    </row>
    <row r="52" spans="1:12" ht="45" customHeight="1">
      <c r="A52" s="1863"/>
      <c r="B52" s="1866">
        <v>750</v>
      </c>
      <c r="C52" s="1869" t="s">
        <v>83</v>
      </c>
      <c r="D52" s="1504" t="s">
        <v>727</v>
      </c>
      <c r="E52" s="1505">
        <v>1634000</v>
      </c>
      <c r="F52" s="1857"/>
      <c r="G52" s="1657">
        <v>1634000</v>
      </c>
      <c r="H52" s="1858"/>
      <c r="I52" s="1657">
        <v>908681.61</v>
      </c>
      <c r="J52" s="1860"/>
      <c r="K52" s="1006">
        <v>0.55610869645042837</v>
      </c>
      <c r="L52" s="1007">
        <v>0.55610869645042837</v>
      </c>
    </row>
    <row r="53" spans="1:12" ht="45" customHeight="1" thickBot="1">
      <c r="A53" s="1864"/>
      <c r="B53" s="1867"/>
      <c r="C53" s="1870"/>
      <c r="D53" s="1529" t="s">
        <v>730</v>
      </c>
      <c r="E53" s="1530">
        <v>340000</v>
      </c>
      <c r="F53" s="1871"/>
      <c r="G53" s="1662">
        <v>349000</v>
      </c>
      <c r="H53" s="1872"/>
      <c r="I53" s="1662">
        <v>275722.38</v>
      </c>
      <c r="J53" s="1873"/>
      <c r="K53" s="1012">
        <v>0.81094817647058826</v>
      </c>
      <c r="L53" s="1013">
        <v>0.7900354727793697</v>
      </c>
    </row>
    <row r="54" spans="1:12" ht="45" customHeight="1" thickBot="1">
      <c r="A54" s="1531">
        <v>30</v>
      </c>
      <c r="B54" s="1532">
        <v>801</v>
      </c>
      <c r="C54" s="1533" t="s">
        <v>115</v>
      </c>
      <c r="D54" s="1499" t="s">
        <v>729</v>
      </c>
      <c r="E54" s="1500">
        <v>148334000</v>
      </c>
      <c r="F54" s="1501">
        <v>148334000</v>
      </c>
      <c r="G54" s="978">
        <v>151529703</v>
      </c>
      <c r="H54" s="978">
        <v>151529703</v>
      </c>
      <c r="I54" s="978">
        <v>141684536.02000001</v>
      </c>
      <c r="J54" s="1017">
        <v>141684536.02000001</v>
      </c>
      <c r="K54" s="1018">
        <v>0.95517235441638471</v>
      </c>
      <c r="L54" s="1019">
        <v>0.93502813781664984</v>
      </c>
    </row>
    <row r="55" spans="1:12" ht="45" customHeight="1">
      <c r="A55" s="1889">
        <v>31</v>
      </c>
      <c r="B55" s="1892">
        <v>750</v>
      </c>
      <c r="C55" s="1895" t="s">
        <v>83</v>
      </c>
      <c r="D55" s="1502" t="s">
        <v>730</v>
      </c>
      <c r="E55" s="1503"/>
      <c r="F55" s="1898">
        <v>605043000</v>
      </c>
      <c r="G55" s="1655">
        <v>32498</v>
      </c>
      <c r="H55" s="1901">
        <v>1303319788</v>
      </c>
      <c r="I55" s="997">
        <v>0</v>
      </c>
      <c r="J55" s="1883">
        <v>1296428708.8300004</v>
      </c>
      <c r="K55" s="998">
        <v>0</v>
      </c>
      <c r="L55" s="999">
        <v>0</v>
      </c>
    </row>
    <row r="56" spans="1:12" ht="45" customHeight="1">
      <c r="A56" s="1890"/>
      <c r="B56" s="1878"/>
      <c r="C56" s="1879"/>
      <c r="D56" s="1534" t="s">
        <v>729</v>
      </c>
      <c r="E56" s="1505">
        <v>9298000</v>
      </c>
      <c r="F56" s="1899"/>
      <c r="G56" s="1669">
        <v>1402650</v>
      </c>
      <c r="H56" s="1902"/>
      <c r="I56" s="1669">
        <v>654426.28999999992</v>
      </c>
      <c r="J56" s="1884"/>
      <c r="K56" s="1020">
        <v>7.0383554527855441E-2</v>
      </c>
      <c r="L56" s="1021">
        <v>0.46656421060136166</v>
      </c>
    </row>
    <row r="57" spans="1:12" ht="45" customHeight="1">
      <c r="A57" s="1890"/>
      <c r="B57" s="1866">
        <v>853</v>
      </c>
      <c r="C57" s="1869" t="s">
        <v>650</v>
      </c>
      <c r="D57" s="1504" t="s">
        <v>726</v>
      </c>
      <c r="E57" s="1526">
        <v>4993000</v>
      </c>
      <c r="F57" s="1899"/>
      <c r="G57" s="1657">
        <v>430548</v>
      </c>
      <c r="H57" s="1902"/>
      <c r="I57" s="1657">
        <v>424056.79000000004</v>
      </c>
      <c r="J57" s="1884"/>
      <c r="K57" s="1006">
        <v>8.4930260364510318E-2</v>
      </c>
      <c r="L57" s="1007">
        <v>0.98492337671990127</v>
      </c>
    </row>
    <row r="58" spans="1:12" ht="45" customHeight="1">
      <c r="A58" s="1890"/>
      <c r="B58" s="1866"/>
      <c r="C58" s="1869"/>
      <c r="D58" s="1534" t="s">
        <v>730</v>
      </c>
      <c r="E58" s="1505"/>
      <c r="F58" s="1899"/>
      <c r="G58" s="1657">
        <v>1742726</v>
      </c>
      <c r="H58" s="1902"/>
      <c r="I58" s="989">
        <v>0</v>
      </c>
      <c r="J58" s="1884"/>
      <c r="K58" s="990">
        <v>0</v>
      </c>
      <c r="L58" s="991">
        <v>0</v>
      </c>
    </row>
    <row r="59" spans="1:12" ht="45" customHeight="1">
      <c r="A59" s="1890"/>
      <c r="B59" s="1866"/>
      <c r="C59" s="1869"/>
      <c r="D59" s="1504" t="s">
        <v>729</v>
      </c>
      <c r="E59" s="1505">
        <v>503820000</v>
      </c>
      <c r="F59" s="1899"/>
      <c r="G59" s="1657">
        <v>1016813245</v>
      </c>
      <c r="H59" s="1902"/>
      <c r="I59" s="1657">
        <v>1012462396.24</v>
      </c>
      <c r="J59" s="1884"/>
      <c r="K59" s="1006">
        <v>2.009571664959708</v>
      </c>
      <c r="L59" s="1007">
        <v>0.9957210935426003</v>
      </c>
    </row>
    <row r="60" spans="1:12" ht="45" customHeight="1">
      <c r="A60" s="1890"/>
      <c r="B60" s="1866"/>
      <c r="C60" s="1869"/>
      <c r="D60" s="1506" t="s">
        <v>731</v>
      </c>
      <c r="E60" s="1505">
        <v>6236000</v>
      </c>
      <c r="F60" s="1899"/>
      <c r="G60" s="1657">
        <v>15360085</v>
      </c>
      <c r="H60" s="1902"/>
      <c r="I60" s="1005">
        <v>15360084.33</v>
      </c>
      <c r="J60" s="1884"/>
      <c r="K60" s="1006">
        <v>2.4631309060295061</v>
      </c>
      <c r="L60" s="1007">
        <v>0.99999995638044969</v>
      </c>
    </row>
    <row r="61" spans="1:12" ht="45" customHeight="1">
      <c r="A61" s="1890"/>
      <c r="B61" s="1866"/>
      <c r="C61" s="1869"/>
      <c r="D61" s="1504" t="s">
        <v>732</v>
      </c>
      <c r="E61" s="1505">
        <v>5668000</v>
      </c>
      <c r="F61" s="1899"/>
      <c r="G61" s="1657">
        <v>27831789</v>
      </c>
      <c r="H61" s="1902"/>
      <c r="I61" s="1005">
        <v>27831786.670000002</v>
      </c>
      <c r="J61" s="1884"/>
      <c r="K61" s="1006">
        <v>4.9103363920254059</v>
      </c>
      <c r="L61" s="1007">
        <v>0.99999991628278018</v>
      </c>
    </row>
    <row r="62" spans="1:12" ht="45" customHeight="1">
      <c r="A62" s="1890"/>
      <c r="B62" s="1866"/>
      <c r="C62" s="1869"/>
      <c r="D62" s="1504" t="s">
        <v>733</v>
      </c>
      <c r="E62" s="1505">
        <v>8105000</v>
      </c>
      <c r="F62" s="1899"/>
      <c r="G62" s="1657">
        <v>44336235</v>
      </c>
      <c r="H62" s="1902"/>
      <c r="I62" s="1022">
        <v>44325961.93999999</v>
      </c>
      <c r="J62" s="1884"/>
      <c r="K62" s="1006">
        <v>5.468965075879086</v>
      </c>
      <c r="L62" s="1007">
        <v>0.99976829200765449</v>
      </c>
    </row>
    <row r="63" spans="1:12" ht="45" customHeight="1">
      <c r="A63" s="1890"/>
      <c r="B63" s="1866"/>
      <c r="C63" s="1869"/>
      <c r="D63" s="1504" t="s">
        <v>787</v>
      </c>
      <c r="E63" s="1505">
        <v>2120000</v>
      </c>
      <c r="F63" s="1899"/>
      <c r="G63" s="1657">
        <v>7482925</v>
      </c>
      <c r="H63" s="1902"/>
      <c r="I63" s="1005">
        <v>7482923.6299999999</v>
      </c>
      <c r="J63" s="1884"/>
      <c r="K63" s="1006">
        <v>3.5296809575471699</v>
      </c>
      <c r="L63" s="1007">
        <v>0.9999998169165133</v>
      </c>
    </row>
    <row r="64" spans="1:12" ht="45" customHeight="1">
      <c r="A64" s="1890"/>
      <c r="B64" s="1866"/>
      <c r="C64" s="1869"/>
      <c r="D64" s="1504" t="s">
        <v>735</v>
      </c>
      <c r="E64" s="1505">
        <v>5379000</v>
      </c>
      <c r="F64" s="1899"/>
      <c r="G64" s="1657">
        <v>16954671</v>
      </c>
      <c r="H64" s="1902"/>
      <c r="I64" s="1005">
        <v>16954670.280000001</v>
      </c>
      <c r="J64" s="1884"/>
      <c r="K64" s="1006">
        <v>3.1520115783602902</v>
      </c>
      <c r="L64" s="1007">
        <v>0.99999995753382664</v>
      </c>
    </row>
    <row r="65" spans="1:12" ht="45" customHeight="1">
      <c r="A65" s="1890"/>
      <c r="B65" s="1866"/>
      <c r="C65" s="1869"/>
      <c r="D65" s="1504" t="s">
        <v>736</v>
      </c>
      <c r="E65" s="1505">
        <v>5293000</v>
      </c>
      <c r="F65" s="1899"/>
      <c r="G65" s="1657">
        <v>23605808</v>
      </c>
      <c r="H65" s="1902"/>
      <c r="I65" s="1005">
        <v>23605806.02</v>
      </c>
      <c r="J65" s="1884"/>
      <c r="K65" s="1006">
        <v>4.4598159871528429</v>
      </c>
      <c r="L65" s="1007">
        <v>0.9999999161223373</v>
      </c>
    </row>
    <row r="66" spans="1:12" ht="45" customHeight="1">
      <c r="A66" s="1890"/>
      <c r="B66" s="1866"/>
      <c r="C66" s="1869"/>
      <c r="D66" s="1504" t="s">
        <v>737</v>
      </c>
      <c r="E66" s="1505">
        <v>8081000</v>
      </c>
      <c r="F66" s="1899"/>
      <c r="G66" s="1657">
        <v>23567900</v>
      </c>
      <c r="H66" s="1902"/>
      <c r="I66" s="1005">
        <v>23567898.66</v>
      </c>
      <c r="J66" s="1884"/>
      <c r="K66" s="1006">
        <v>2.9164581932929092</v>
      </c>
      <c r="L66" s="1007">
        <v>0.99999994314300389</v>
      </c>
    </row>
    <row r="67" spans="1:12" ht="45" customHeight="1">
      <c r="A67" s="1890"/>
      <c r="B67" s="1866"/>
      <c r="C67" s="1869"/>
      <c r="D67" s="1504" t="s">
        <v>738</v>
      </c>
      <c r="E67" s="1505">
        <v>2968000</v>
      </c>
      <c r="F67" s="1899"/>
      <c r="G67" s="1657">
        <v>13564751</v>
      </c>
      <c r="H67" s="1902"/>
      <c r="I67" s="1005">
        <v>13564749.24</v>
      </c>
      <c r="J67" s="1884"/>
      <c r="K67" s="1006">
        <v>4.5703333018867927</v>
      </c>
      <c r="L67" s="1007">
        <v>0.99999987025194936</v>
      </c>
    </row>
    <row r="68" spans="1:12" ht="45" customHeight="1">
      <c r="A68" s="1890"/>
      <c r="B68" s="1866"/>
      <c r="C68" s="1869"/>
      <c r="D68" s="1504" t="s">
        <v>739</v>
      </c>
      <c r="E68" s="1505">
        <v>4057000</v>
      </c>
      <c r="F68" s="1899"/>
      <c r="G68" s="1657">
        <v>11909630</v>
      </c>
      <c r="H68" s="1902"/>
      <c r="I68" s="1005">
        <v>11909628.949999999</v>
      </c>
      <c r="J68" s="1884"/>
      <c r="K68" s="1006">
        <v>2.9355752896228737</v>
      </c>
      <c r="L68" s="1007">
        <v>0.99999991183605197</v>
      </c>
    </row>
    <row r="69" spans="1:12" ht="45" customHeight="1">
      <c r="A69" s="1890"/>
      <c r="B69" s="1866"/>
      <c r="C69" s="1869"/>
      <c r="D69" s="1504" t="s">
        <v>740</v>
      </c>
      <c r="E69" s="1505">
        <v>1985000</v>
      </c>
      <c r="F69" s="1899"/>
      <c r="G69" s="1657">
        <v>4098004</v>
      </c>
      <c r="H69" s="1902"/>
      <c r="I69" s="1005">
        <v>4098003.51</v>
      </c>
      <c r="J69" s="1884"/>
      <c r="K69" s="1006">
        <v>2.064485395465995</v>
      </c>
      <c r="L69" s="1007">
        <v>0.99999988042959442</v>
      </c>
    </row>
    <row r="70" spans="1:12" ht="45" customHeight="1">
      <c r="A70" s="1890"/>
      <c r="B70" s="1866"/>
      <c r="C70" s="1869"/>
      <c r="D70" s="1504" t="s">
        <v>741</v>
      </c>
      <c r="E70" s="1505">
        <v>7931000</v>
      </c>
      <c r="F70" s="1899"/>
      <c r="G70" s="1657">
        <v>14567544</v>
      </c>
      <c r="H70" s="1902"/>
      <c r="I70" s="1005">
        <v>14567543.189999999</v>
      </c>
      <c r="J70" s="1884"/>
      <c r="K70" s="1006">
        <v>1.8367851708485687</v>
      </c>
      <c r="L70" s="1007">
        <v>0.99999994439694151</v>
      </c>
    </row>
    <row r="71" spans="1:12" ht="45" customHeight="1">
      <c r="A71" s="1890"/>
      <c r="B71" s="1866"/>
      <c r="C71" s="1869"/>
      <c r="D71" s="1504" t="s">
        <v>742</v>
      </c>
      <c r="E71" s="1505">
        <v>9090000</v>
      </c>
      <c r="F71" s="1899"/>
      <c r="G71" s="1657">
        <v>19124907</v>
      </c>
      <c r="H71" s="1902"/>
      <c r="I71" s="1005">
        <v>19124905.920000002</v>
      </c>
      <c r="J71" s="1884"/>
      <c r="K71" s="1006">
        <v>2.1039500462046208</v>
      </c>
      <c r="L71" s="1007">
        <v>0.99999994352913724</v>
      </c>
    </row>
    <row r="72" spans="1:12" ht="45" customHeight="1">
      <c r="A72" s="1890"/>
      <c r="B72" s="1866"/>
      <c r="C72" s="1869"/>
      <c r="D72" s="1504" t="s">
        <v>743</v>
      </c>
      <c r="E72" s="1505">
        <v>3717000</v>
      </c>
      <c r="F72" s="1899"/>
      <c r="G72" s="1657">
        <v>3997889</v>
      </c>
      <c r="H72" s="1902"/>
      <c r="I72" s="1005">
        <v>3997887.45</v>
      </c>
      <c r="J72" s="1884"/>
      <c r="K72" s="1006">
        <v>1.0755683212267959</v>
      </c>
      <c r="L72" s="1007">
        <v>0.99999961229538892</v>
      </c>
    </row>
    <row r="73" spans="1:12" ht="45" customHeight="1">
      <c r="A73" s="1890"/>
      <c r="B73" s="1866"/>
      <c r="C73" s="1869"/>
      <c r="D73" s="1504" t="s">
        <v>788</v>
      </c>
      <c r="E73" s="1505">
        <v>6919000</v>
      </c>
      <c r="F73" s="1899"/>
      <c r="G73" s="1657">
        <v>25034989</v>
      </c>
      <c r="H73" s="1902"/>
      <c r="I73" s="1005">
        <v>25034987.850000001</v>
      </c>
      <c r="J73" s="1884"/>
      <c r="K73" s="1006">
        <v>3.6182956857927446</v>
      </c>
      <c r="L73" s="1007">
        <v>0.99999995406428988</v>
      </c>
    </row>
    <row r="74" spans="1:12" ht="45" customHeight="1">
      <c r="A74" s="1890"/>
      <c r="B74" s="1866"/>
      <c r="C74" s="1869"/>
      <c r="D74" s="1504" t="s">
        <v>745</v>
      </c>
      <c r="E74" s="1505">
        <v>4840000</v>
      </c>
      <c r="F74" s="1899"/>
      <c r="G74" s="1657">
        <v>20031506</v>
      </c>
      <c r="H74" s="1902"/>
      <c r="I74" s="1005">
        <v>20031505.449999999</v>
      </c>
      <c r="J74" s="1884"/>
      <c r="K74" s="1006">
        <v>4.1387407954545452</v>
      </c>
      <c r="L74" s="1007">
        <v>0.99999997254325257</v>
      </c>
    </row>
    <row r="75" spans="1:12" ht="45" customHeight="1" thickBot="1">
      <c r="A75" s="1891"/>
      <c r="B75" s="1867"/>
      <c r="C75" s="1870"/>
      <c r="D75" s="1529" t="s">
        <v>746</v>
      </c>
      <c r="E75" s="1530">
        <v>4543000</v>
      </c>
      <c r="F75" s="1900"/>
      <c r="G75" s="1662">
        <v>11429488</v>
      </c>
      <c r="H75" s="1903"/>
      <c r="I75" s="1023">
        <v>11429486.42</v>
      </c>
      <c r="J75" s="1885"/>
      <c r="K75" s="1012">
        <v>2.5158455690072641</v>
      </c>
      <c r="L75" s="1013">
        <v>0.99999986176108679</v>
      </c>
    </row>
    <row r="76" spans="1:12" ht="45" customHeight="1">
      <c r="A76" s="1889">
        <v>32</v>
      </c>
      <c r="B76" s="1892">
        <v>801</v>
      </c>
      <c r="C76" s="1895" t="s">
        <v>115</v>
      </c>
      <c r="D76" s="1534" t="s">
        <v>726</v>
      </c>
      <c r="E76" s="1503"/>
      <c r="F76" s="1898">
        <v>20143000</v>
      </c>
      <c r="G76" s="1399">
        <v>2702799</v>
      </c>
      <c r="H76" s="1901">
        <v>20327109</v>
      </c>
      <c r="I76" s="1005">
        <v>2698329.81</v>
      </c>
      <c r="J76" s="1883">
        <v>17585015.5</v>
      </c>
      <c r="K76" s="990">
        <v>0</v>
      </c>
      <c r="L76" s="1021">
        <v>0.9983464586156795</v>
      </c>
    </row>
    <row r="77" spans="1:12" ht="45" customHeight="1">
      <c r="A77" s="1890"/>
      <c r="B77" s="1893"/>
      <c r="C77" s="1896"/>
      <c r="D77" s="1534" t="s">
        <v>729</v>
      </c>
      <c r="E77" s="1526">
        <v>3319000</v>
      </c>
      <c r="F77" s="1899"/>
      <c r="G77" s="1409">
        <v>5085827</v>
      </c>
      <c r="H77" s="1902"/>
      <c r="I77" s="1409">
        <v>4646449.4899999993</v>
      </c>
      <c r="J77" s="1884"/>
      <c r="K77" s="1020">
        <v>1.3999546520036152</v>
      </c>
      <c r="L77" s="1021">
        <v>0.9136074604975748</v>
      </c>
    </row>
    <row r="78" spans="1:12" ht="45" customHeight="1">
      <c r="A78" s="1890"/>
      <c r="B78" s="1893"/>
      <c r="C78" s="1896"/>
      <c r="D78" s="1504" t="s">
        <v>733</v>
      </c>
      <c r="E78" s="1505">
        <v>2846000</v>
      </c>
      <c r="F78" s="1899"/>
      <c r="G78" s="1400">
        <v>4438395</v>
      </c>
      <c r="H78" s="1902"/>
      <c r="I78" s="1400">
        <v>4103679.86</v>
      </c>
      <c r="J78" s="1884"/>
      <c r="K78" s="1006">
        <v>1.4419114054813773</v>
      </c>
      <c r="L78" s="1007">
        <v>0.92458644622662023</v>
      </c>
    </row>
    <row r="79" spans="1:12" ht="45" customHeight="1">
      <c r="A79" s="1890"/>
      <c r="B79" s="1893"/>
      <c r="C79" s="1896"/>
      <c r="D79" s="1504" t="s">
        <v>787</v>
      </c>
      <c r="E79" s="1505">
        <v>1103000</v>
      </c>
      <c r="F79" s="1899"/>
      <c r="G79" s="1400">
        <v>1575300</v>
      </c>
      <c r="H79" s="1902"/>
      <c r="I79" s="1400">
        <v>902060.79</v>
      </c>
      <c r="J79" s="1884"/>
      <c r="K79" s="1006">
        <v>0.81782483227561198</v>
      </c>
      <c r="L79" s="1007">
        <v>0.57262793753570751</v>
      </c>
    </row>
    <row r="80" spans="1:12" ht="45" customHeight="1">
      <c r="A80" s="1890"/>
      <c r="B80" s="1893"/>
      <c r="C80" s="1896"/>
      <c r="D80" s="1504" t="s">
        <v>735</v>
      </c>
      <c r="E80" s="1505">
        <v>301000</v>
      </c>
      <c r="F80" s="1899"/>
      <c r="G80" s="1400">
        <v>746787</v>
      </c>
      <c r="H80" s="1902"/>
      <c r="I80" s="1005">
        <v>732607.47</v>
      </c>
      <c r="J80" s="1884"/>
      <c r="K80" s="1006">
        <v>2.4339118604651162</v>
      </c>
      <c r="L80" s="1007">
        <v>0.9810126180557508</v>
      </c>
    </row>
    <row r="81" spans="1:12" ht="45" customHeight="1">
      <c r="A81" s="1890"/>
      <c r="B81" s="1893"/>
      <c r="C81" s="1896"/>
      <c r="D81" s="1504" t="s">
        <v>736</v>
      </c>
      <c r="E81" s="1505">
        <v>3187000</v>
      </c>
      <c r="F81" s="1899"/>
      <c r="G81" s="1400">
        <v>455363</v>
      </c>
      <c r="H81" s="1902"/>
      <c r="I81" s="1400">
        <v>240692.55</v>
      </c>
      <c r="J81" s="1884"/>
      <c r="K81" s="1006">
        <v>7.5523235017257606E-2</v>
      </c>
      <c r="L81" s="1007">
        <v>0.52857291874833923</v>
      </c>
    </row>
    <row r="82" spans="1:12" ht="45" customHeight="1">
      <c r="A82" s="1890"/>
      <c r="B82" s="1893"/>
      <c r="C82" s="1896"/>
      <c r="D82" s="1504" t="s">
        <v>737</v>
      </c>
      <c r="E82" s="1505">
        <v>4292000</v>
      </c>
      <c r="F82" s="1899"/>
      <c r="G82" s="1400">
        <v>1299343</v>
      </c>
      <c r="H82" s="1902"/>
      <c r="I82" s="1400">
        <v>1054952.3700000001</v>
      </c>
      <c r="J82" s="1884"/>
      <c r="K82" s="1006">
        <v>0.24579505358807086</v>
      </c>
      <c r="L82" s="1007">
        <v>0.81191215098707581</v>
      </c>
    </row>
    <row r="83" spans="1:12" ht="45" customHeight="1">
      <c r="A83" s="1890"/>
      <c r="B83" s="1893"/>
      <c r="C83" s="1896"/>
      <c r="D83" s="1504" t="s">
        <v>739</v>
      </c>
      <c r="E83" s="1505">
        <v>899000</v>
      </c>
      <c r="F83" s="1899"/>
      <c r="G83" s="1400">
        <v>635046</v>
      </c>
      <c r="H83" s="1902"/>
      <c r="I83" s="1024">
        <v>593207.24</v>
      </c>
      <c r="J83" s="1884"/>
      <c r="K83" s="1006">
        <v>0.65985232480533929</v>
      </c>
      <c r="L83" s="1007">
        <v>0.93411696160593094</v>
      </c>
    </row>
    <row r="84" spans="1:12" ht="45" customHeight="1">
      <c r="A84" s="1890"/>
      <c r="B84" s="1893"/>
      <c r="C84" s="1896"/>
      <c r="D84" s="1504" t="s">
        <v>740</v>
      </c>
      <c r="E84" s="1505">
        <v>2408000</v>
      </c>
      <c r="F84" s="1899"/>
      <c r="G84" s="1400">
        <v>745146</v>
      </c>
      <c r="H84" s="1902"/>
      <c r="I84" s="1400">
        <v>281806.62</v>
      </c>
      <c r="J84" s="1884"/>
      <c r="K84" s="1006">
        <v>0.11702932724252492</v>
      </c>
      <c r="L84" s="1007">
        <v>0.3781898044141685</v>
      </c>
    </row>
    <row r="85" spans="1:12" ht="45" customHeight="1">
      <c r="A85" s="1890"/>
      <c r="B85" s="1893"/>
      <c r="C85" s="1896"/>
      <c r="D85" s="1504" t="s">
        <v>742</v>
      </c>
      <c r="E85" s="1505">
        <v>513000</v>
      </c>
      <c r="F85" s="1899"/>
      <c r="G85" s="1400">
        <v>605000</v>
      </c>
      <c r="H85" s="1902"/>
      <c r="I85" s="1400">
        <v>295880.40000000002</v>
      </c>
      <c r="J85" s="1884"/>
      <c r="K85" s="1006">
        <v>0.57676491228070181</v>
      </c>
      <c r="L85" s="1007">
        <v>0.48905851239669423</v>
      </c>
    </row>
    <row r="86" spans="1:12" ht="45" customHeight="1">
      <c r="A86" s="1890"/>
      <c r="B86" s="1893"/>
      <c r="C86" s="1896"/>
      <c r="D86" s="1504" t="s">
        <v>788</v>
      </c>
      <c r="E86" s="1505"/>
      <c r="F86" s="1899"/>
      <c r="G86" s="1657">
        <v>2038103</v>
      </c>
      <c r="H86" s="1902"/>
      <c r="I86" s="1400">
        <v>2035348.9</v>
      </c>
      <c r="J86" s="1884"/>
      <c r="K86" s="990">
        <v>0</v>
      </c>
      <c r="L86" s="1007">
        <v>0.99864869439866377</v>
      </c>
    </row>
    <row r="87" spans="1:12" ht="45" customHeight="1" thickBot="1">
      <c r="A87" s="1891"/>
      <c r="B87" s="1894"/>
      <c r="C87" s="1897"/>
      <c r="D87" s="1506" t="s">
        <v>746</v>
      </c>
      <c r="E87" s="1507">
        <v>1275000</v>
      </c>
      <c r="F87" s="1900"/>
      <c r="G87" s="989">
        <v>0</v>
      </c>
      <c r="H87" s="1903"/>
      <c r="I87" s="993">
        <v>0</v>
      </c>
      <c r="J87" s="1885"/>
      <c r="K87" s="994">
        <v>0</v>
      </c>
      <c r="L87" s="995">
        <v>0</v>
      </c>
    </row>
    <row r="88" spans="1:12" ht="45" customHeight="1" thickBot="1">
      <c r="A88" s="1531">
        <v>33</v>
      </c>
      <c r="B88" s="1532" t="s">
        <v>363</v>
      </c>
      <c r="C88" s="1687" t="s">
        <v>364</v>
      </c>
      <c r="D88" s="1499" t="s">
        <v>764</v>
      </c>
      <c r="E88" s="1500">
        <v>10727781000</v>
      </c>
      <c r="F88" s="1501">
        <v>10727781000</v>
      </c>
      <c r="G88" s="978">
        <v>19381752000</v>
      </c>
      <c r="H88" s="978">
        <v>19381752000</v>
      </c>
      <c r="I88" s="978">
        <v>19380797079.779999</v>
      </c>
      <c r="J88" s="1017">
        <v>19380797079.779999</v>
      </c>
      <c r="K88" s="1025">
        <v>1.8065988744345172</v>
      </c>
      <c r="L88" s="1019">
        <v>0.99995073096487863</v>
      </c>
    </row>
    <row r="89" spans="1:12" ht="45" customHeight="1">
      <c r="A89" s="1889">
        <v>34</v>
      </c>
      <c r="B89" s="1892">
        <v>150</v>
      </c>
      <c r="C89" s="1895" t="s">
        <v>372</v>
      </c>
      <c r="D89" s="1517" t="s">
        <v>789</v>
      </c>
      <c r="E89" s="1661"/>
      <c r="F89" s="1898">
        <v>15250295000</v>
      </c>
      <c r="G89" s="1665">
        <v>4250</v>
      </c>
      <c r="H89" s="1901">
        <v>23759548192</v>
      </c>
      <c r="I89" s="1655">
        <v>4250</v>
      </c>
      <c r="J89" s="1901">
        <v>22298818885.909996</v>
      </c>
      <c r="K89" s="998">
        <v>0</v>
      </c>
      <c r="L89" s="988">
        <v>1</v>
      </c>
    </row>
    <row r="90" spans="1:12" ht="45" customHeight="1">
      <c r="A90" s="1890"/>
      <c r="B90" s="1893"/>
      <c r="C90" s="1896"/>
      <c r="D90" s="1504" t="s">
        <v>727</v>
      </c>
      <c r="E90" s="1505"/>
      <c r="F90" s="1899"/>
      <c r="G90" s="1657">
        <v>1097247750</v>
      </c>
      <c r="H90" s="1902"/>
      <c r="I90" s="1657">
        <v>1044736515.25</v>
      </c>
      <c r="J90" s="1902"/>
      <c r="K90" s="1027">
        <v>0</v>
      </c>
      <c r="L90" s="1021">
        <v>0.95214277290611893</v>
      </c>
    </row>
    <row r="91" spans="1:12" ht="45" customHeight="1">
      <c r="A91" s="1890"/>
      <c r="B91" s="1893"/>
      <c r="C91" s="1896"/>
      <c r="D91" s="1504" t="s">
        <v>728</v>
      </c>
      <c r="E91" s="1505">
        <v>625800000</v>
      </c>
      <c r="F91" s="1899"/>
      <c r="G91" s="1657">
        <v>1453855000</v>
      </c>
      <c r="H91" s="1902"/>
      <c r="I91" s="1657">
        <v>1415527834.4299998</v>
      </c>
      <c r="J91" s="1902"/>
      <c r="K91" s="1006">
        <v>2.261949240060722</v>
      </c>
      <c r="L91" s="1007">
        <v>0.97363755974976862</v>
      </c>
    </row>
    <row r="92" spans="1:12" ht="45" customHeight="1">
      <c r="A92" s="1890"/>
      <c r="B92" s="1893"/>
      <c r="C92" s="1896"/>
      <c r="D92" s="1504" t="s">
        <v>753</v>
      </c>
      <c r="E92" s="1505"/>
      <c r="F92" s="1899"/>
      <c r="G92" s="1657">
        <v>321000</v>
      </c>
      <c r="H92" s="1902"/>
      <c r="I92" s="1657">
        <v>313951.84000000003</v>
      </c>
      <c r="J92" s="1902"/>
      <c r="K92" s="1027">
        <v>0</v>
      </c>
      <c r="L92" s="1007">
        <v>0.97804311526479759</v>
      </c>
    </row>
    <row r="93" spans="1:12" ht="45" customHeight="1">
      <c r="A93" s="1890"/>
      <c r="B93" s="1878"/>
      <c r="C93" s="1879"/>
      <c r="D93" s="1504" t="s">
        <v>729</v>
      </c>
      <c r="E93" s="1505">
        <v>29386000</v>
      </c>
      <c r="F93" s="1899"/>
      <c r="G93" s="1657">
        <v>17686000</v>
      </c>
      <c r="H93" s="1902"/>
      <c r="I93" s="1657">
        <v>15457341.18</v>
      </c>
      <c r="J93" s="1902"/>
      <c r="K93" s="1006">
        <v>0.52601038521745047</v>
      </c>
      <c r="L93" s="1007">
        <v>0.87398740133438879</v>
      </c>
    </row>
    <row r="94" spans="1:12" ht="45" customHeight="1">
      <c r="A94" s="1890"/>
      <c r="B94" s="1659">
        <v>500</v>
      </c>
      <c r="C94" s="1660" t="s">
        <v>377</v>
      </c>
      <c r="D94" s="1504" t="s">
        <v>727</v>
      </c>
      <c r="E94" s="1505"/>
      <c r="F94" s="1899"/>
      <c r="G94" s="1505">
        <v>5438837</v>
      </c>
      <c r="H94" s="1902"/>
      <c r="I94" s="1657">
        <v>5438836.7300000004</v>
      </c>
      <c r="J94" s="1902"/>
      <c r="K94" s="990">
        <v>0</v>
      </c>
      <c r="L94" s="1007">
        <v>0.99999995035703415</v>
      </c>
    </row>
    <row r="95" spans="1:12" ht="45" customHeight="1">
      <c r="A95" s="1890"/>
      <c r="B95" s="1886">
        <v>750</v>
      </c>
      <c r="C95" s="1887" t="s">
        <v>83</v>
      </c>
      <c r="D95" s="1504" t="s">
        <v>790</v>
      </c>
      <c r="E95" s="1505"/>
      <c r="F95" s="1899"/>
      <c r="G95" s="1505">
        <v>610094</v>
      </c>
      <c r="H95" s="1902"/>
      <c r="I95" s="1657">
        <v>569441.77</v>
      </c>
      <c r="J95" s="1902"/>
      <c r="K95" s="990">
        <v>0</v>
      </c>
      <c r="L95" s="1007">
        <v>0.9333672679947681</v>
      </c>
    </row>
    <row r="96" spans="1:12" ht="45" customHeight="1">
      <c r="A96" s="1890"/>
      <c r="B96" s="1893"/>
      <c r="C96" s="1896"/>
      <c r="D96" s="1504" t="s">
        <v>791</v>
      </c>
      <c r="E96" s="1505"/>
      <c r="F96" s="1899"/>
      <c r="G96" s="1505">
        <v>631460</v>
      </c>
      <c r="H96" s="1902"/>
      <c r="I96" s="1657">
        <v>589138.05999999994</v>
      </c>
      <c r="J96" s="1902"/>
      <c r="K96" s="990">
        <v>0</v>
      </c>
      <c r="L96" s="1007">
        <v>0.93297763912203457</v>
      </c>
    </row>
    <row r="97" spans="1:12" ht="45" customHeight="1">
      <c r="A97" s="1890"/>
      <c r="B97" s="1893"/>
      <c r="C97" s="1896"/>
      <c r="D97" s="1504" t="s">
        <v>727</v>
      </c>
      <c r="E97" s="1505"/>
      <c r="F97" s="1899"/>
      <c r="G97" s="1028">
        <v>0</v>
      </c>
      <c r="H97" s="1902"/>
      <c r="I97" s="1028">
        <v>0</v>
      </c>
      <c r="J97" s="1902"/>
      <c r="K97" s="990">
        <v>0</v>
      </c>
      <c r="L97" s="991">
        <v>0</v>
      </c>
    </row>
    <row r="98" spans="1:12" ht="45" customHeight="1">
      <c r="A98" s="1890"/>
      <c r="B98" s="1878"/>
      <c r="C98" s="1879"/>
      <c r="D98" s="1504" t="s">
        <v>729</v>
      </c>
      <c r="E98" s="1505">
        <v>72882000</v>
      </c>
      <c r="F98" s="1899"/>
      <c r="G98" s="1657">
        <v>64251625</v>
      </c>
      <c r="H98" s="1902"/>
      <c r="I98" s="1657">
        <v>42860456.890000001</v>
      </c>
      <c r="J98" s="1902"/>
      <c r="K98" s="1006">
        <v>0.5880801417359568</v>
      </c>
      <c r="L98" s="1007">
        <v>0.66707195172106548</v>
      </c>
    </row>
    <row r="99" spans="1:12" ht="45" customHeight="1">
      <c r="A99" s="1890"/>
      <c r="B99" s="1886">
        <v>758</v>
      </c>
      <c r="C99" s="1887" t="s">
        <v>414</v>
      </c>
      <c r="D99" s="1504" t="s">
        <v>754</v>
      </c>
      <c r="E99" s="1505"/>
      <c r="F99" s="1899"/>
      <c r="G99" s="1657">
        <v>11430</v>
      </c>
      <c r="H99" s="1902"/>
      <c r="I99" s="1022">
        <v>11423.810000000001</v>
      </c>
      <c r="J99" s="1902"/>
      <c r="K99" s="990">
        <v>0</v>
      </c>
      <c r="L99" s="1007">
        <v>0.99945844269466333</v>
      </c>
    </row>
    <row r="100" spans="1:12" ht="45" customHeight="1">
      <c r="A100" s="1890"/>
      <c r="B100" s="1893"/>
      <c r="C100" s="1896"/>
      <c r="D100" s="1504" t="s">
        <v>792</v>
      </c>
      <c r="E100" s="1505"/>
      <c r="F100" s="1899"/>
      <c r="G100" s="1657">
        <v>322439</v>
      </c>
      <c r="H100" s="1902"/>
      <c r="I100" s="1022">
        <v>322437.86</v>
      </c>
      <c r="J100" s="1902"/>
      <c r="K100" s="990">
        <v>0</v>
      </c>
      <c r="L100" s="1007">
        <v>0.99999646444753887</v>
      </c>
    </row>
    <row r="101" spans="1:12" ht="45" customHeight="1">
      <c r="A101" s="1890"/>
      <c r="B101" s="1893"/>
      <c r="C101" s="1896"/>
      <c r="D101" s="1506" t="s">
        <v>731</v>
      </c>
      <c r="E101" s="1505">
        <v>1042200000</v>
      </c>
      <c r="F101" s="1899"/>
      <c r="G101" s="1657">
        <v>1746334632</v>
      </c>
      <c r="H101" s="1902"/>
      <c r="I101" s="1657">
        <v>1676807425.5299997</v>
      </c>
      <c r="J101" s="1902"/>
      <c r="K101" s="1006">
        <v>1.6089113658894643</v>
      </c>
      <c r="L101" s="1007">
        <v>0.96018677909950523</v>
      </c>
    </row>
    <row r="102" spans="1:12" ht="45" customHeight="1">
      <c r="A102" s="1890"/>
      <c r="B102" s="1893"/>
      <c r="C102" s="1896"/>
      <c r="D102" s="1504" t="s">
        <v>732</v>
      </c>
      <c r="E102" s="1505">
        <v>810644000</v>
      </c>
      <c r="F102" s="1899"/>
      <c r="G102" s="1657">
        <v>927746795</v>
      </c>
      <c r="H102" s="1902"/>
      <c r="I102" s="1657">
        <v>867787467.88</v>
      </c>
      <c r="J102" s="1902"/>
      <c r="K102" s="1006">
        <v>1.0704914461588564</v>
      </c>
      <c r="L102" s="1007">
        <v>0.93537102209013834</v>
      </c>
    </row>
    <row r="103" spans="1:12" ht="45" customHeight="1">
      <c r="A103" s="1890"/>
      <c r="B103" s="1893"/>
      <c r="C103" s="1896"/>
      <c r="D103" s="1504" t="s">
        <v>733</v>
      </c>
      <c r="E103" s="1505">
        <v>943191000</v>
      </c>
      <c r="F103" s="1899"/>
      <c r="G103" s="1657">
        <v>1572431000</v>
      </c>
      <c r="H103" s="1902"/>
      <c r="I103" s="1657">
        <v>1454942590.4899998</v>
      </c>
      <c r="J103" s="1902"/>
      <c r="K103" s="1006">
        <v>1.5425747176234716</v>
      </c>
      <c r="L103" s="1007">
        <v>0.92528231158632701</v>
      </c>
    </row>
    <row r="104" spans="1:12" ht="45" customHeight="1">
      <c r="A104" s="1890"/>
      <c r="B104" s="1893"/>
      <c r="C104" s="1896"/>
      <c r="D104" s="1504" t="s">
        <v>787</v>
      </c>
      <c r="E104" s="1505">
        <v>431400000</v>
      </c>
      <c r="F104" s="1899"/>
      <c r="G104" s="1657">
        <v>537326300</v>
      </c>
      <c r="H104" s="1902"/>
      <c r="I104" s="1657">
        <v>488785539.13999999</v>
      </c>
      <c r="J104" s="1902"/>
      <c r="K104" s="1006">
        <v>1.1330216484469169</v>
      </c>
      <c r="L104" s="1007">
        <v>0.90966241395591463</v>
      </c>
    </row>
    <row r="105" spans="1:12" ht="45" customHeight="1">
      <c r="A105" s="1890"/>
      <c r="B105" s="1893"/>
      <c r="C105" s="1896"/>
      <c r="D105" s="1504" t="s">
        <v>735</v>
      </c>
      <c r="E105" s="1505">
        <v>923098000</v>
      </c>
      <c r="F105" s="1899"/>
      <c r="G105" s="1657">
        <v>1197439744</v>
      </c>
      <c r="H105" s="1902"/>
      <c r="I105" s="1657">
        <v>1127685809.9899998</v>
      </c>
      <c r="J105" s="1902"/>
      <c r="K105" s="1006">
        <v>1.2216317335645834</v>
      </c>
      <c r="L105" s="1007">
        <v>0.94174743709692654</v>
      </c>
    </row>
    <row r="106" spans="1:12" ht="45" customHeight="1">
      <c r="A106" s="1890"/>
      <c r="B106" s="1893"/>
      <c r="C106" s="1896"/>
      <c r="D106" s="1504" t="s">
        <v>793</v>
      </c>
      <c r="E106" s="1505"/>
      <c r="F106" s="1899"/>
      <c r="G106" s="1657">
        <v>420983</v>
      </c>
      <c r="H106" s="1902"/>
      <c r="I106" s="1657">
        <v>420982.67</v>
      </c>
      <c r="J106" s="1902"/>
      <c r="K106" s="990">
        <v>0</v>
      </c>
      <c r="L106" s="1007">
        <v>0.99999921612036591</v>
      </c>
    </row>
    <row r="107" spans="1:12" ht="45" customHeight="1">
      <c r="A107" s="1890"/>
      <c r="B107" s="1893"/>
      <c r="C107" s="1896"/>
      <c r="D107" s="1504" t="s">
        <v>736</v>
      </c>
      <c r="E107" s="1505">
        <v>1642481000</v>
      </c>
      <c r="F107" s="1899"/>
      <c r="G107" s="1657">
        <v>1676853419</v>
      </c>
      <c r="H107" s="1902"/>
      <c r="I107" s="1657">
        <v>1619211969.53</v>
      </c>
      <c r="J107" s="1902"/>
      <c r="K107" s="1006">
        <v>0.98583299869526653</v>
      </c>
      <c r="L107" s="1007">
        <v>0.96562523067497763</v>
      </c>
    </row>
    <row r="108" spans="1:12" ht="45" customHeight="1">
      <c r="A108" s="1890"/>
      <c r="B108" s="1893"/>
      <c r="C108" s="1896"/>
      <c r="D108" s="1504" t="s">
        <v>737</v>
      </c>
      <c r="E108" s="1505">
        <v>831201000</v>
      </c>
      <c r="F108" s="1899"/>
      <c r="G108" s="1657">
        <v>1668916529</v>
      </c>
      <c r="H108" s="1902"/>
      <c r="I108" s="1657">
        <v>1561477669.2099998</v>
      </c>
      <c r="J108" s="1902"/>
      <c r="K108" s="1006">
        <v>1.8785801138473122</v>
      </c>
      <c r="L108" s="1007">
        <v>0.93562358696610393</v>
      </c>
    </row>
    <row r="109" spans="1:12" ht="45" customHeight="1">
      <c r="A109" s="1890"/>
      <c r="B109" s="1893"/>
      <c r="C109" s="1896"/>
      <c r="D109" s="1504" t="s">
        <v>738</v>
      </c>
      <c r="E109" s="1505">
        <v>521243000</v>
      </c>
      <c r="F109" s="1899"/>
      <c r="G109" s="1657">
        <v>797800000</v>
      </c>
      <c r="H109" s="1902"/>
      <c r="I109" s="1657">
        <v>771729220.61000001</v>
      </c>
      <c r="J109" s="1902"/>
      <c r="K109" s="1006">
        <v>1.4805555577916634</v>
      </c>
      <c r="L109" s="1007">
        <v>0.96732166032840317</v>
      </c>
    </row>
    <row r="110" spans="1:12" ht="45" customHeight="1">
      <c r="A110" s="1890"/>
      <c r="B110" s="1893"/>
      <c r="C110" s="1896"/>
      <c r="D110" s="1504" t="s">
        <v>739</v>
      </c>
      <c r="E110" s="1505">
        <v>982418000</v>
      </c>
      <c r="F110" s="1899"/>
      <c r="G110" s="1657">
        <v>1875853800</v>
      </c>
      <c r="H110" s="1902"/>
      <c r="I110" s="1657">
        <v>1805245451.1699998</v>
      </c>
      <c r="J110" s="1902"/>
      <c r="K110" s="1006">
        <v>1.8375533135284572</v>
      </c>
      <c r="L110" s="1007">
        <v>0.96235935400189498</v>
      </c>
    </row>
    <row r="111" spans="1:12" ht="45" customHeight="1">
      <c r="A111" s="1890"/>
      <c r="B111" s="1893"/>
      <c r="C111" s="1896"/>
      <c r="D111" s="1504" t="s">
        <v>740</v>
      </c>
      <c r="E111" s="1505">
        <v>441094000</v>
      </c>
      <c r="F111" s="1899"/>
      <c r="G111" s="1657">
        <v>696044000</v>
      </c>
      <c r="H111" s="1902"/>
      <c r="I111" s="1657">
        <v>654229700.72000003</v>
      </c>
      <c r="J111" s="1902"/>
      <c r="K111" s="1006">
        <v>1.4831979140954084</v>
      </c>
      <c r="L111" s="1007">
        <v>0.93992578158852036</v>
      </c>
    </row>
    <row r="112" spans="1:12" ht="45" customHeight="1">
      <c r="A112" s="1890"/>
      <c r="B112" s="1893"/>
      <c r="C112" s="1896"/>
      <c r="D112" s="1504" t="s">
        <v>794</v>
      </c>
      <c r="E112" s="1505"/>
      <c r="F112" s="1899"/>
      <c r="G112" s="1657">
        <v>2330249</v>
      </c>
      <c r="H112" s="1902"/>
      <c r="I112" s="1657">
        <v>2330247.71</v>
      </c>
      <c r="J112" s="1902"/>
      <c r="K112" s="990">
        <v>0</v>
      </c>
      <c r="L112" s="1007">
        <v>0.99999944641109162</v>
      </c>
    </row>
    <row r="113" spans="1:12" ht="45" customHeight="1">
      <c r="A113" s="1890"/>
      <c r="B113" s="1893"/>
      <c r="C113" s="1896"/>
      <c r="D113" s="1504" t="s">
        <v>741</v>
      </c>
      <c r="E113" s="1505">
        <v>807000000</v>
      </c>
      <c r="F113" s="1899"/>
      <c r="G113" s="1657">
        <v>1392669751</v>
      </c>
      <c r="H113" s="1902"/>
      <c r="I113" s="1657">
        <v>1295561020.3399999</v>
      </c>
      <c r="J113" s="1902"/>
      <c r="K113" s="1006">
        <v>1.6054039905080544</v>
      </c>
      <c r="L113" s="1007">
        <v>0.93027153021003606</v>
      </c>
    </row>
    <row r="114" spans="1:12" ht="45" customHeight="1">
      <c r="A114" s="1890"/>
      <c r="B114" s="1893"/>
      <c r="C114" s="1896"/>
      <c r="D114" s="1504" t="s">
        <v>795</v>
      </c>
      <c r="E114" s="1505"/>
      <c r="F114" s="1899"/>
      <c r="G114" s="1657">
        <v>8942</v>
      </c>
      <c r="H114" s="1902"/>
      <c r="I114" s="1657">
        <v>8941.27</v>
      </c>
      <c r="J114" s="1902"/>
      <c r="K114" s="990">
        <v>0</v>
      </c>
      <c r="L114" s="1007">
        <v>0.99991836278237534</v>
      </c>
    </row>
    <row r="115" spans="1:12" ht="45" customHeight="1">
      <c r="A115" s="1890"/>
      <c r="B115" s="1893"/>
      <c r="C115" s="1896"/>
      <c r="D115" s="1504" t="s">
        <v>742</v>
      </c>
      <c r="E115" s="1505">
        <v>1496426000</v>
      </c>
      <c r="F115" s="1899"/>
      <c r="G115" s="1657">
        <v>1814157058</v>
      </c>
      <c r="H115" s="1902"/>
      <c r="I115" s="1657">
        <v>1736008856.3700001</v>
      </c>
      <c r="J115" s="1902"/>
      <c r="K115" s="1006">
        <v>1.1601033772268059</v>
      </c>
      <c r="L115" s="1007">
        <v>0.95692313337184065</v>
      </c>
    </row>
    <row r="116" spans="1:12" ht="45" customHeight="1">
      <c r="A116" s="1890"/>
      <c r="B116" s="1893"/>
      <c r="C116" s="1896"/>
      <c r="D116" s="1504" t="s">
        <v>743</v>
      </c>
      <c r="E116" s="1505">
        <v>534539000</v>
      </c>
      <c r="F116" s="1899"/>
      <c r="G116" s="1657">
        <v>902749000</v>
      </c>
      <c r="H116" s="1902"/>
      <c r="I116" s="1657">
        <v>744846929.12999988</v>
      </c>
      <c r="J116" s="1902"/>
      <c r="K116" s="1006">
        <v>1.3934379514497537</v>
      </c>
      <c r="L116" s="1007">
        <v>0.82508751505678757</v>
      </c>
    </row>
    <row r="117" spans="1:12" ht="45" customHeight="1">
      <c r="A117" s="1890"/>
      <c r="B117" s="1893"/>
      <c r="C117" s="1896"/>
      <c r="D117" s="1504" t="s">
        <v>788</v>
      </c>
      <c r="E117" s="1505">
        <v>936000000</v>
      </c>
      <c r="F117" s="1899"/>
      <c r="G117" s="1657">
        <v>903367131</v>
      </c>
      <c r="H117" s="1902"/>
      <c r="I117" s="1657">
        <v>860279951.44000006</v>
      </c>
      <c r="J117" s="1902"/>
      <c r="K117" s="1006">
        <v>0.91910251222222228</v>
      </c>
      <c r="L117" s="1007">
        <v>0.95230379977152391</v>
      </c>
    </row>
    <row r="118" spans="1:12" ht="45" customHeight="1">
      <c r="A118" s="1890"/>
      <c r="B118" s="1893"/>
      <c r="C118" s="1896"/>
      <c r="D118" s="1535" t="s">
        <v>759</v>
      </c>
      <c r="E118" s="1505"/>
      <c r="F118" s="1899"/>
      <c r="G118" s="1657">
        <v>250071</v>
      </c>
      <c r="H118" s="1902"/>
      <c r="I118" s="1657">
        <v>250071</v>
      </c>
      <c r="J118" s="1902"/>
      <c r="K118" s="990">
        <v>0</v>
      </c>
      <c r="L118" s="1007">
        <v>1</v>
      </c>
    </row>
    <row r="119" spans="1:12" ht="45" customHeight="1">
      <c r="A119" s="1890"/>
      <c r="B119" s="1893"/>
      <c r="C119" s="1896"/>
      <c r="D119" s="1504" t="s">
        <v>745</v>
      </c>
      <c r="E119" s="1505">
        <v>969857000</v>
      </c>
      <c r="F119" s="1899"/>
      <c r="G119" s="1657">
        <v>1599657000</v>
      </c>
      <c r="H119" s="1902"/>
      <c r="I119" s="1657">
        <v>1479620719.4100001</v>
      </c>
      <c r="J119" s="1902"/>
      <c r="K119" s="1006">
        <v>1.5256070940458233</v>
      </c>
      <c r="L119" s="1007">
        <v>0.92496123819668852</v>
      </c>
    </row>
    <row r="120" spans="1:12" ht="45" customHeight="1">
      <c r="A120" s="1890"/>
      <c r="B120" s="1893"/>
      <c r="C120" s="1896"/>
      <c r="D120" s="1504" t="s">
        <v>796</v>
      </c>
      <c r="E120" s="1505"/>
      <c r="F120" s="1899"/>
      <c r="G120" s="1657">
        <v>246568</v>
      </c>
      <c r="H120" s="1902"/>
      <c r="I120" s="1657">
        <v>246568</v>
      </c>
      <c r="J120" s="1902"/>
      <c r="K120" s="990">
        <v>0</v>
      </c>
      <c r="L120" s="1007">
        <v>1</v>
      </c>
    </row>
    <row r="121" spans="1:12" ht="45" customHeight="1">
      <c r="A121" s="1890"/>
      <c r="B121" s="1878"/>
      <c r="C121" s="1879"/>
      <c r="D121" s="1504" t="s">
        <v>746</v>
      </c>
      <c r="E121" s="1505">
        <v>611044000</v>
      </c>
      <c r="F121" s="1899"/>
      <c r="G121" s="1657">
        <v>1310241432</v>
      </c>
      <c r="H121" s="1902"/>
      <c r="I121" s="1657">
        <v>1178254220.9400001</v>
      </c>
      <c r="J121" s="1902"/>
      <c r="K121" s="1006">
        <v>1.9282641199979054</v>
      </c>
      <c r="L121" s="1007">
        <v>0.8992649691602792</v>
      </c>
    </row>
    <row r="122" spans="1:12" ht="45" customHeight="1">
      <c r="A122" s="1890"/>
      <c r="B122" s="1659">
        <v>801</v>
      </c>
      <c r="C122" s="1660" t="s">
        <v>115</v>
      </c>
      <c r="D122" s="1504" t="s">
        <v>729</v>
      </c>
      <c r="E122" s="1505">
        <v>160773000</v>
      </c>
      <c r="F122" s="1899"/>
      <c r="G122" s="1657">
        <v>214049324</v>
      </c>
      <c r="H122" s="1902"/>
      <c r="I122" s="1022">
        <v>209148963.18000001</v>
      </c>
      <c r="J122" s="1902"/>
      <c r="K122" s="1006">
        <v>1.3008960657573101</v>
      </c>
      <c r="L122" s="1007">
        <v>0.97710639431872259</v>
      </c>
    </row>
    <row r="123" spans="1:12" ht="45" customHeight="1">
      <c r="A123" s="1890"/>
      <c r="B123" s="1659">
        <v>803</v>
      </c>
      <c r="C123" s="1660" t="s">
        <v>130</v>
      </c>
      <c r="D123" s="1504" t="s">
        <v>729</v>
      </c>
      <c r="E123" s="1505">
        <v>82919000</v>
      </c>
      <c r="F123" s="1899"/>
      <c r="G123" s="1657">
        <v>1540998</v>
      </c>
      <c r="H123" s="1902"/>
      <c r="I123" s="1022">
        <v>1035200.75</v>
      </c>
      <c r="J123" s="1902"/>
      <c r="K123" s="1006">
        <v>1.2484481843727011E-2</v>
      </c>
      <c r="L123" s="1007">
        <v>0.6717729354613049</v>
      </c>
    </row>
    <row r="124" spans="1:12" ht="45" customHeight="1">
      <c r="A124" s="1890"/>
      <c r="B124" s="1659">
        <v>851</v>
      </c>
      <c r="C124" s="1660" t="s">
        <v>418</v>
      </c>
      <c r="D124" s="1504" t="s">
        <v>729</v>
      </c>
      <c r="E124" s="1505">
        <v>3440000</v>
      </c>
      <c r="F124" s="1899"/>
      <c r="G124" s="1657">
        <v>30564136</v>
      </c>
      <c r="H124" s="1902"/>
      <c r="I124" s="1005">
        <v>23866182.319999997</v>
      </c>
      <c r="J124" s="1902"/>
      <c r="K124" s="1006">
        <v>6.9378436976744178</v>
      </c>
      <c r="L124" s="1007">
        <v>0.78085578208394302</v>
      </c>
    </row>
    <row r="125" spans="1:12" ht="45" customHeight="1">
      <c r="A125" s="1890"/>
      <c r="B125" s="1659">
        <v>852</v>
      </c>
      <c r="C125" s="1660" t="s">
        <v>420</v>
      </c>
      <c r="D125" s="1504" t="s">
        <v>729</v>
      </c>
      <c r="E125" s="1505">
        <v>15302000</v>
      </c>
      <c r="F125" s="1899"/>
      <c r="G125" s="1657">
        <v>12035268</v>
      </c>
      <c r="H125" s="1902"/>
      <c r="I125" s="1022">
        <v>8896834.4499999993</v>
      </c>
      <c r="J125" s="1902"/>
      <c r="K125" s="1006">
        <v>0.58141644556267147</v>
      </c>
      <c r="L125" s="1007">
        <v>0.73923027306080757</v>
      </c>
    </row>
    <row r="126" spans="1:12" ht="45" customHeight="1" thickBot="1">
      <c r="A126" s="1891"/>
      <c r="B126" s="1663">
        <v>853</v>
      </c>
      <c r="C126" s="1664" t="s">
        <v>650</v>
      </c>
      <c r="D126" s="1529" t="s">
        <v>729</v>
      </c>
      <c r="E126" s="1530">
        <v>335957000</v>
      </c>
      <c r="F126" s="1900"/>
      <c r="G126" s="1662">
        <v>238134177</v>
      </c>
      <c r="H126" s="1903"/>
      <c r="I126" s="1029">
        <v>204308724.84</v>
      </c>
      <c r="J126" s="1903"/>
      <c r="K126" s="1012">
        <v>0.608139508448998</v>
      </c>
      <c r="L126" s="1013">
        <v>0.85795633123253867</v>
      </c>
    </row>
    <row r="127" spans="1:12" ht="45" customHeight="1">
      <c r="A127" s="1862">
        <v>37</v>
      </c>
      <c r="B127" s="1865">
        <v>750</v>
      </c>
      <c r="C127" s="1868" t="s">
        <v>83</v>
      </c>
      <c r="D127" s="1502" t="s">
        <v>730</v>
      </c>
      <c r="E127" s="1503">
        <v>423000</v>
      </c>
      <c r="F127" s="1848">
        <v>73182000</v>
      </c>
      <c r="G127" s="1399">
        <v>423000</v>
      </c>
      <c r="H127" s="1850">
        <v>75947000</v>
      </c>
      <c r="I127" s="1399">
        <v>215838.31999999998</v>
      </c>
      <c r="J127" s="1859">
        <v>60228896.029999994</v>
      </c>
      <c r="K127" s="987">
        <v>0.5102560756501181</v>
      </c>
      <c r="L127" s="988">
        <v>0.5102560756501181</v>
      </c>
    </row>
    <row r="128" spans="1:12" ht="45" customHeight="1">
      <c r="A128" s="1863"/>
      <c r="B128" s="1866"/>
      <c r="C128" s="1869"/>
      <c r="D128" s="1504" t="s">
        <v>729</v>
      </c>
      <c r="E128" s="1505">
        <v>2471000</v>
      </c>
      <c r="F128" s="1857"/>
      <c r="G128" s="1400">
        <v>2418088</v>
      </c>
      <c r="H128" s="1858"/>
      <c r="I128" s="1400">
        <v>69735.700000000012</v>
      </c>
      <c r="J128" s="1860"/>
      <c r="K128" s="1020">
        <v>2.8221651153379202E-2</v>
      </c>
      <c r="L128" s="1021">
        <v>2.8839190302420759E-2</v>
      </c>
    </row>
    <row r="129" spans="1:12" ht="45" customHeight="1">
      <c r="A129" s="1863"/>
      <c r="B129" s="1866">
        <v>755</v>
      </c>
      <c r="C129" s="1869" t="s">
        <v>404</v>
      </c>
      <c r="D129" s="1504" t="s">
        <v>726</v>
      </c>
      <c r="E129" s="1505">
        <v>17339000</v>
      </c>
      <c r="F129" s="1857"/>
      <c r="G129" s="1400">
        <v>17812698</v>
      </c>
      <c r="H129" s="1858"/>
      <c r="I129" s="1400">
        <v>17812692.719999999</v>
      </c>
      <c r="J129" s="1860"/>
      <c r="K129" s="1006">
        <v>1.0273194947805524</v>
      </c>
      <c r="L129" s="1007">
        <v>0.99999970358224222</v>
      </c>
    </row>
    <row r="130" spans="1:12" ht="45" customHeight="1">
      <c r="A130" s="1863"/>
      <c r="B130" s="1866"/>
      <c r="C130" s="1869"/>
      <c r="D130" s="1504" t="s">
        <v>730</v>
      </c>
      <c r="E130" s="1505"/>
      <c r="F130" s="1857"/>
      <c r="G130" s="1400">
        <v>171557</v>
      </c>
      <c r="H130" s="1858"/>
      <c r="I130" s="1400">
        <v>162748.88</v>
      </c>
      <c r="J130" s="1860"/>
      <c r="K130" s="990">
        <v>0</v>
      </c>
      <c r="L130" s="1007">
        <v>0.94865776389188439</v>
      </c>
    </row>
    <row r="131" spans="1:12" ht="45" customHeight="1">
      <c r="A131" s="1863"/>
      <c r="B131" s="1866"/>
      <c r="C131" s="1869"/>
      <c r="D131" s="1504" t="s">
        <v>729</v>
      </c>
      <c r="E131" s="1505">
        <v>52291000</v>
      </c>
      <c r="F131" s="1857"/>
      <c r="G131" s="1400">
        <v>55121657</v>
      </c>
      <c r="H131" s="1858"/>
      <c r="I131" s="1400">
        <v>41967880.409999996</v>
      </c>
      <c r="J131" s="1860"/>
      <c r="K131" s="1006">
        <v>0.80258324396167591</v>
      </c>
      <c r="L131" s="1007">
        <v>0.76136826601566054</v>
      </c>
    </row>
    <row r="132" spans="1:12" ht="45" customHeight="1" thickBot="1">
      <c r="A132" s="1864"/>
      <c r="B132" s="1867"/>
      <c r="C132" s="1870"/>
      <c r="D132" s="1529" t="s">
        <v>731</v>
      </c>
      <c r="E132" s="1530">
        <v>658000</v>
      </c>
      <c r="F132" s="1871"/>
      <c r="G132" s="992">
        <v>0</v>
      </c>
      <c r="H132" s="1872"/>
      <c r="I132" s="992">
        <v>0</v>
      </c>
      <c r="J132" s="1873"/>
      <c r="K132" s="1030">
        <v>0</v>
      </c>
      <c r="L132" s="1031">
        <v>0</v>
      </c>
    </row>
    <row r="133" spans="1:12" ht="45" customHeight="1">
      <c r="A133" s="1890">
        <v>38</v>
      </c>
      <c r="B133" s="1893">
        <v>750</v>
      </c>
      <c r="C133" s="1896" t="s">
        <v>83</v>
      </c>
      <c r="D133" s="1493" t="s">
        <v>730</v>
      </c>
      <c r="E133" s="1494"/>
      <c r="F133" s="1899">
        <v>404341000</v>
      </c>
      <c r="G133" s="1409">
        <v>264045</v>
      </c>
      <c r="H133" s="1899">
        <v>449146800</v>
      </c>
      <c r="I133" s="1409">
        <v>76714.149999999994</v>
      </c>
      <c r="J133" s="1899">
        <v>368394407.06</v>
      </c>
      <c r="K133" s="1027">
        <v>0</v>
      </c>
      <c r="L133" s="1007">
        <v>0.29053437860970666</v>
      </c>
    </row>
    <row r="134" spans="1:12" ht="45" customHeight="1">
      <c r="A134" s="1890"/>
      <c r="B134" s="1878"/>
      <c r="C134" s="1879"/>
      <c r="D134" s="1504" t="s">
        <v>729</v>
      </c>
      <c r="E134" s="1505">
        <v>1425000</v>
      </c>
      <c r="F134" s="1899"/>
      <c r="G134" s="1400">
        <v>1515755</v>
      </c>
      <c r="H134" s="1899"/>
      <c r="I134" s="1400">
        <v>914548.71000000008</v>
      </c>
      <c r="J134" s="1899"/>
      <c r="K134" s="1006">
        <v>0.6417885684210527</v>
      </c>
      <c r="L134" s="1007">
        <v>0.603361829583277</v>
      </c>
    </row>
    <row r="135" spans="1:12" ht="45" customHeight="1">
      <c r="A135" s="1890"/>
      <c r="B135" s="1886">
        <v>803</v>
      </c>
      <c r="C135" s="1887" t="s">
        <v>130</v>
      </c>
      <c r="D135" s="1504" t="s">
        <v>730</v>
      </c>
      <c r="E135" s="1494"/>
      <c r="F135" s="1899"/>
      <c r="G135" s="1406">
        <v>8400845</v>
      </c>
      <c r="H135" s="1899"/>
      <c r="I135" s="1005">
        <v>8370635.4699999997</v>
      </c>
      <c r="J135" s="1899"/>
      <c r="K135" s="990">
        <v>0</v>
      </c>
      <c r="L135" s="1007">
        <v>0.99640398912252282</v>
      </c>
    </row>
    <row r="136" spans="1:12" ht="45" customHeight="1" thickBot="1">
      <c r="A136" s="1891"/>
      <c r="B136" s="1894"/>
      <c r="C136" s="1897"/>
      <c r="D136" s="1506" t="s">
        <v>729</v>
      </c>
      <c r="E136" s="1507">
        <v>402916000</v>
      </c>
      <c r="F136" s="1900"/>
      <c r="G136" s="1401">
        <v>438966155</v>
      </c>
      <c r="H136" s="1900"/>
      <c r="I136" s="1401">
        <v>359032508.73000002</v>
      </c>
      <c r="J136" s="1900"/>
      <c r="K136" s="1008">
        <v>0.89108526027757651</v>
      </c>
      <c r="L136" s="1009">
        <v>0.81790476245258592</v>
      </c>
    </row>
    <row r="137" spans="1:12" ht="45" customHeight="1">
      <c r="A137" s="1862">
        <v>39</v>
      </c>
      <c r="B137" s="1865">
        <v>600</v>
      </c>
      <c r="C137" s="1868" t="s">
        <v>381</v>
      </c>
      <c r="D137" s="1502" t="s">
        <v>750</v>
      </c>
      <c r="E137" s="1503">
        <v>1010253000</v>
      </c>
      <c r="F137" s="1848">
        <v>9134329000</v>
      </c>
      <c r="G137" s="1655">
        <v>2569548579</v>
      </c>
      <c r="H137" s="1850">
        <v>13146760486</v>
      </c>
      <c r="I137" s="1655">
        <v>2568113177.5000005</v>
      </c>
      <c r="J137" s="1904">
        <v>13145041725.440001</v>
      </c>
      <c r="K137" s="987">
        <v>2.5420495435301853</v>
      </c>
      <c r="L137" s="988">
        <v>0.99944137989383408</v>
      </c>
    </row>
    <row r="138" spans="1:12" ht="45" customHeight="1">
      <c r="A138" s="1863"/>
      <c r="B138" s="1866"/>
      <c r="C138" s="1869"/>
      <c r="D138" s="1504" t="s">
        <v>797</v>
      </c>
      <c r="E138" s="1505">
        <v>49305000</v>
      </c>
      <c r="F138" s="1857"/>
      <c r="G138" s="1657">
        <v>78631049</v>
      </c>
      <c r="H138" s="1858"/>
      <c r="I138" s="1005">
        <v>78631046.239999995</v>
      </c>
      <c r="J138" s="1905"/>
      <c r="K138" s="1020">
        <v>1.5947884847378562</v>
      </c>
      <c r="L138" s="1021">
        <v>0.99999996489936172</v>
      </c>
    </row>
    <row r="139" spans="1:12" ht="45" customHeight="1">
      <c r="A139" s="1863"/>
      <c r="B139" s="1866"/>
      <c r="C139" s="1869"/>
      <c r="D139" s="1504" t="s">
        <v>726</v>
      </c>
      <c r="E139" s="1505">
        <v>7879417000</v>
      </c>
      <c r="F139" s="1857"/>
      <c r="G139" s="1657">
        <v>9995843241</v>
      </c>
      <c r="H139" s="1858"/>
      <c r="I139" s="1657">
        <v>9995635242.4899998</v>
      </c>
      <c r="J139" s="1905"/>
      <c r="K139" s="1006">
        <v>1.2685754850250976</v>
      </c>
      <c r="L139" s="1007">
        <v>0.99997919149940773</v>
      </c>
    </row>
    <row r="140" spans="1:12" ht="45" customHeight="1">
      <c r="A140" s="1874"/>
      <c r="B140" s="1886"/>
      <c r="C140" s="1887"/>
      <c r="D140" s="1504" t="s">
        <v>730</v>
      </c>
      <c r="E140" s="1507"/>
      <c r="F140" s="1849"/>
      <c r="G140" s="1656">
        <v>2312101</v>
      </c>
      <c r="H140" s="1851"/>
      <c r="I140" s="1656">
        <v>2236757.77</v>
      </c>
      <c r="J140" s="1905"/>
      <c r="K140" s="990">
        <v>0</v>
      </c>
      <c r="L140" s="1007">
        <v>0.96741352129513369</v>
      </c>
    </row>
    <row r="141" spans="1:12" ht="45" customHeight="1" thickBot="1">
      <c r="A141" s="1864"/>
      <c r="B141" s="1867"/>
      <c r="C141" s="1870"/>
      <c r="D141" s="1529" t="s">
        <v>728</v>
      </c>
      <c r="E141" s="1530">
        <v>195354000</v>
      </c>
      <c r="F141" s="1871"/>
      <c r="G141" s="1662">
        <v>500425516</v>
      </c>
      <c r="H141" s="1872"/>
      <c r="I141" s="1662">
        <v>500425501.44</v>
      </c>
      <c r="J141" s="1906"/>
      <c r="K141" s="1688">
        <v>2.5616342713228293</v>
      </c>
      <c r="L141" s="1567">
        <v>0.999999970904761</v>
      </c>
    </row>
    <row r="142" spans="1:12" ht="45" customHeight="1">
      <c r="A142" s="1862">
        <v>41</v>
      </c>
      <c r="B142" s="1522" t="s">
        <v>365</v>
      </c>
      <c r="C142" s="1537" t="s">
        <v>366</v>
      </c>
      <c r="D142" s="1502" t="s">
        <v>726</v>
      </c>
      <c r="E142" s="1503">
        <v>46279000</v>
      </c>
      <c r="F142" s="1848">
        <v>1457941000</v>
      </c>
      <c r="G142" s="1399">
        <v>30688676</v>
      </c>
      <c r="H142" s="1850">
        <v>2344440817</v>
      </c>
      <c r="I142" s="1032">
        <v>23602661.75</v>
      </c>
      <c r="J142" s="1859">
        <v>2215422983.1099982</v>
      </c>
      <c r="K142" s="987">
        <v>0.51000803280105445</v>
      </c>
      <c r="L142" s="988">
        <v>0.76910003383658521</v>
      </c>
    </row>
    <row r="143" spans="1:12" ht="45" customHeight="1">
      <c r="A143" s="1863"/>
      <c r="B143" s="1524">
        <v>750</v>
      </c>
      <c r="C143" s="1525" t="s">
        <v>83</v>
      </c>
      <c r="D143" s="1504" t="s">
        <v>726</v>
      </c>
      <c r="E143" s="1505">
        <v>24873000</v>
      </c>
      <c r="F143" s="1857"/>
      <c r="G143" s="1400">
        <v>12422874</v>
      </c>
      <c r="H143" s="1858"/>
      <c r="I143" s="1022">
        <v>10136731.669999998</v>
      </c>
      <c r="J143" s="1860"/>
      <c r="K143" s="1006">
        <v>0.4075395678044465</v>
      </c>
      <c r="L143" s="1007">
        <v>0.81597315323330155</v>
      </c>
    </row>
    <row r="144" spans="1:12" ht="45" customHeight="1">
      <c r="A144" s="1863"/>
      <c r="B144" s="1866">
        <v>801</v>
      </c>
      <c r="C144" s="1869" t="s">
        <v>115</v>
      </c>
      <c r="D144" s="1504" t="s">
        <v>726</v>
      </c>
      <c r="E144" s="1505">
        <v>3347000</v>
      </c>
      <c r="F144" s="1857"/>
      <c r="G144" s="1400">
        <v>4151000</v>
      </c>
      <c r="H144" s="1858"/>
      <c r="I144" s="1022">
        <v>3890719.71</v>
      </c>
      <c r="J144" s="1860"/>
      <c r="K144" s="1006">
        <v>1.1624498685389901</v>
      </c>
      <c r="L144" s="1007">
        <v>0.93729696699590459</v>
      </c>
    </row>
    <row r="145" spans="1:12" ht="45" customHeight="1">
      <c r="A145" s="1863"/>
      <c r="B145" s="1866"/>
      <c r="C145" s="1869"/>
      <c r="D145" s="1504" t="s">
        <v>729</v>
      </c>
      <c r="E145" s="1505">
        <v>1366000</v>
      </c>
      <c r="F145" s="1857"/>
      <c r="G145" s="1400">
        <v>846174</v>
      </c>
      <c r="H145" s="1858"/>
      <c r="I145" s="1022">
        <v>766870.52</v>
      </c>
      <c r="J145" s="1860"/>
      <c r="K145" s="1006">
        <v>0.56139862371888727</v>
      </c>
      <c r="L145" s="1007">
        <v>0.90627993769602944</v>
      </c>
    </row>
    <row r="146" spans="1:12" ht="45" customHeight="1">
      <c r="A146" s="1863"/>
      <c r="B146" s="1866"/>
      <c r="C146" s="1869"/>
      <c r="D146" s="1504" t="s">
        <v>787</v>
      </c>
      <c r="E146" s="1505">
        <v>801000</v>
      </c>
      <c r="F146" s="1857"/>
      <c r="G146" s="1400">
        <v>1306047</v>
      </c>
      <c r="H146" s="1858"/>
      <c r="I146" s="1005">
        <v>1105656.76</v>
      </c>
      <c r="J146" s="1860"/>
      <c r="K146" s="1006">
        <v>1.380345518102372</v>
      </c>
      <c r="L146" s="1007">
        <v>0.84656735936761851</v>
      </c>
    </row>
    <row r="147" spans="1:12" ht="45" customHeight="1">
      <c r="A147" s="1863"/>
      <c r="B147" s="1866"/>
      <c r="C147" s="1869"/>
      <c r="D147" s="1504" t="s">
        <v>740</v>
      </c>
      <c r="E147" s="1505">
        <v>460000</v>
      </c>
      <c r="F147" s="1857"/>
      <c r="G147" s="1400">
        <v>809000</v>
      </c>
      <c r="H147" s="1858"/>
      <c r="I147" s="1022">
        <v>793479.6</v>
      </c>
      <c r="J147" s="1860"/>
      <c r="K147" s="1006">
        <v>1.7249556521739129</v>
      </c>
      <c r="L147" s="1007">
        <v>0.98081532756489487</v>
      </c>
    </row>
    <row r="148" spans="1:12" ht="45" customHeight="1">
      <c r="A148" s="1863"/>
      <c r="B148" s="1866"/>
      <c r="C148" s="1869"/>
      <c r="D148" s="1504" t="s">
        <v>741</v>
      </c>
      <c r="E148" s="1505">
        <v>1404000</v>
      </c>
      <c r="F148" s="1857"/>
      <c r="G148" s="989">
        <v>0</v>
      </c>
      <c r="H148" s="1858"/>
      <c r="I148" s="989">
        <v>0</v>
      </c>
      <c r="J148" s="1860"/>
      <c r="K148" s="990">
        <v>0</v>
      </c>
      <c r="L148" s="991">
        <v>0</v>
      </c>
    </row>
    <row r="149" spans="1:12" ht="45" customHeight="1">
      <c r="A149" s="1863"/>
      <c r="B149" s="1524">
        <v>854</v>
      </c>
      <c r="C149" s="1525" t="s">
        <v>651</v>
      </c>
      <c r="D149" s="1504" t="s">
        <v>726</v>
      </c>
      <c r="E149" s="1505"/>
      <c r="F149" s="1857"/>
      <c r="G149" s="1400">
        <v>1001991</v>
      </c>
      <c r="H149" s="1858"/>
      <c r="I149" s="1005">
        <v>973709.75</v>
      </c>
      <c r="J149" s="1860"/>
      <c r="K149" s="990">
        <v>0</v>
      </c>
      <c r="L149" s="1007">
        <v>0.97177494608235004</v>
      </c>
    </row>
    <row r="150" spans="1:12" ht="45" customHeight="1">
      <c r="A150" s="1863"/>
      <c r="B150" s="1866">
        <v>900</v>
      </c>
      <c r="C150" s="1869" t="s">
        <v>652</v>
      </c>
      <c r="D150" s="1504" t="s">
        <v>798</v>
      </c>
      <c r="E150" s="1505">
        <v>782000</v>
      </c>
      <c r="F150" s="1857"/>
      <c r="G150" s="989">
        <v>0</v>
      </c>
      <c r="H150" s="1858"/>
      <c r="I150" s="989">
        <v>0</v>
      </c>
      <c r="J150" s="1860"/>
      <c r="K150" s="990">
        <v>0</v>
      </c>
      <c r="L150" s="991">
        <v>0</v>
      </c>
    </row>
    <row r="151" spans="1:12" ht="45" customHeight="1">
      <c r="A151" s="1863"/>
      <c r="B151" s="1866"/>
      <c r="C151" s="1869"/>
      <c r="D151" s="1504" t="s">
        <v>799</v>
      </c>
      <c r="E151" s="1505">
        <v>13490000</v>
      </c>
      <c r="F151" s="1857"/>
      <c r="G151" s="1400">
        <v>249195</v>
      </c>
      <c r="H151" s="1858"/>
      <c r="I151" s="1005">
        <v>249194.82</v>
      </c>
      <c r="J151" s="1860"/>
      <c r="K151" s="1006">
        <v>1.8472558932542623E-2</v>
      </c>
      <c r="L151" s="1007">
        <v>0.99999927767411068</v>
      </c>
    </row>
    <row r="152" spans="1:12" ht="45" customHeight="1">
      <c r="A152" s="1863"/>
      <c r="B152" s="1866"/>
      <c r="C152" s="1869"/>
      <c r="D152" s="1504" t="s">
        <v>797</v>
      </c>
      <c r="E152" s="1505">
        <v>25898000</v>
      </c>
      <c r="F152" s="1857"/>
      <c r="G152" s="989">
        <v>0</v>
      </c>
      <c r="H152" s="1858"/>
      <c r="I152" s="989">
        <v>0</v>
      </c>
      <c r="J152" s="1860"/>
      <c r="K152" s="990">
        <v>0</v>
      </c>
      <c r="L152" s="991">
        <v>0</v>
      </c>
    </row>
    <row r="153" spans="1:12" ht="45" customHeight="1">
      <c r="A153" s="1863"/>
      <c r="B153" s="1866"/>
      <c r="C153" s="1869"/>
      <c r="D153" s="1504" t="s">
        <v>790</v>
      </c>
      <c r="E153" s="1505"/>
      <c r="F153" s="1857"/>
      <c r="G153" s="1400">
        <v>133246</v>
      </c>
      <c r="H153" s="1858"/>
      <c r="I153" s="1005">
        <v>117633.94</v>
      </c>
      <c r="J153" s="1860"/>
      <c r="K153" s="990">
        <v>0</v>
      </c>
      <c r="L153" s="1007">
        <v>0.88283280548759435</v>
      </c>
    </row>
    <row r="154" spans="1:12" ht="45" customHeight="1">
      <c r="A154" s="1863"/>
      <c r="B154" s="1866"/>
      <c r="C154" s="1869"/>
      <c r="D154" s="1504" t="s">
        <v>791</v>
      </c>
      <c r="E154" s="1505"/>
      <c r="F154" s="1857"/>
      <c r="G154" s="1400">
        <v>137855</v>
      </c>
      <c r="H154" s="1858"/>
      <c r="I154" s="1005">
        <v>121702.67</v>
      </c>
      <c r="J154" s="1860"/>
      <c r="K154" s="990">
        <v>0</v>
      </c>
      <c r="L154" s="1007">
        <v>0.88283101809872688</v>
      </c>
    </row>
    <row r="155" spans="1:12" ht="45" customHeight="1">
      <c r="A155" s="1863"/>
      <c r="B155" s="1866"/>
      <c r="C155" s="1869"/>
      <c r="D155" s="1504" t="s">
        <v>726</v>
      </c>
      <c r="E155" s="1505">
        <v>1338199000</v>
      </c>
      <c r="F155" s="1857"/>
      <c r="G155" s="1400">
        <v>2291023819</v>
      </c>
      <c r="H155" s="1858"/>
      <c r="I155" s="1022">
        <v>2172128353.6399984</v>
      </c>
      <c r="J155" s="1860"/>
      <c r="K155" s="1006">
        <v>1.6231729015191301</v>
      </c>
      <c r="L155" s="1007">
        <v>0.94810378470360135</v>
      </c>
    </row>
    <row r="156" spans="1:12" ht="45" customHeight="1">
      <c r="A156" s="1863"/>
      <c r="B156" s="1866"/>
      <c r="C156" s="1869"/>
      <c r="D156" s="1504" t="s">
        <v>733</v>
      </c>
      <c r="E156" s="1505">
        <v>130000</v>
      </c>
      <c r="F156" s="1857"/>
      <c r="G156" s="1400">
        <v>215952</v>
      </c>
      <c r="H156" s="1858"/>
      <c r="I156" s="1005">
        <v>212728.11</v>
      </c>
      <c r="J156" s="1860"/>
      <c r="K156" s="1006">
        <v>1.6363700769230769</v>
      </c>
      <c r="L156" s="1007">
        <v>0.98507126583685256</v>
      </c>
    </row>
    <row r="157" spans="1:12" ht="45" customHeight="1">
      <c r="A157" s="1863"/>
      <c r="B157" s="1866"/>
      <c r="C157" s="1869"/>
      <c r="D157" s="1504" t="s">
        <v>738</v>
      </c>
      <c r="E157" s="1505">
        <v>385000</v>
      </c>
      <c r="F157" s="1857"/>
      <c r="G157" s="1400">
        <v>553988</v>
      </c>
      <c r="H157" s="1858"/>
      <c r="I157" s="1022">
        <v>546530.70000000007</v>
      </c>
      <c r="J157" s="1860"/>
      <c r="K157" s="1006">
        <v>1.4195602597402599</v>
      </c>
      <c r="L157" s="1007">
        <v>0.98653887809844265</v>
      </c>
    </row>
    <row r="158" spans="1:12" ht="45" customHeight="1">
      <c r="A158" s="1863"/>
      <c r="B158" s="1866"/>
      <c r="C158" s="1869"/>
      <c r="D158" s="1504" t="s">
        <v>741</v>
      </c>
      <c r="E158" s="1505">
        <v>71000</v>
      </c>
      <c r="F158" s="1857"/>
      <c r="G158" s="1400">
        <v>71000</v>
      </c>
      <c r="H158" s="1858"/>
      <c r="I158" s="1022">
        <v>18420.330000000002</v>
      </c>
      <c r="J158" s="1860"/>
      <c r="K158" s="1006">
        <v>0.25944126760563385</v>
      </c>
      <c r="L158" s="1007">
        <v>0.25944126760563385</v>
      </c>
    </row>
    <row r="159" spans="1:12" ht="45" customHeight="1" thickBot="1">
      <c r="A159" s="1874"/>
      <c r="B159" s="1886"/>
      <c r="C159" s="1887"/>
      <c r="D159" s="1506" t="s">
        <v>743</v>
      </c>
      <c r="E159" s="1507">
        <v>456000</v>
      </c>
      <c r="F159" s="1849"/>
      <c r="G159" s="1401">
        <v>830000</v>
      </c>
      <c r="H159" s="1851"/>
      <c r="I159" s="1029">
        <v>758589.14</v>
      </c>
      <c r="J159" s="1861"/>
      <c r="K159" s="1012">
        <v>1.6635726754385964</v>
      </c>
      <c r="L159" s="1013">
        <v>0.91396281927710843</v>
      </c>
    </row>
    <row r="160" spans="1:12" ht="45" customHeight="1">
      <c r="A160" s="1862">
        <v>42</v>
      </c>
      <c r="B160" s="1522">
        <v>750</v>
      </c>
      <c r="C160" s="1523" t="s">
        <v>83</v>
      </c>
      <c r="D160" s="1502" t="s">
        <v>730</v>
      </c>
      <c r="E160" s="1503"/>
      <c r="F160" s="1898">
        <v>92432000</v>
      </c>
      <c r="G160" s="1399">
        <v>443000</v>
      </c>
      <c r="H160" s="1850">
        <v>148147955</v>
      </c>
      <c r="I160" s="1042">
        <v>439015.41000000003</v>
      </c>
      <c r="J160" s="1901">
        <v>140223200.47999999</v>
      </c>
      <c r="K160" s="1027">
        <v>0</v>
      </c>
      <c r="L160" s="1021">
        <v>0.99100544018058701</v>
      </c>
    </row>
    <row r="161" spans="1:12" ht="45" customHeight="1">
      <c r="A161" s="1863"/>
      <c r="B161" s="1866">
        <v>754</v>
      </c>
      <c r="C161" s="1869" t="s">
        <v>647</v>
      </c>
      <c r="D161" s="1504" t="s">
        <v>726</v>
      </c>
      <c r="E161" s="1505">
        <v>47933000</v>
      </c>
      <c r="F161" s="1899"/>
      <c r="G161" s="1400">
        <v>137869057</v>
      </c>
      <c r="H161" s="1858"/>
      <c r="I161" s="1024">
        <v>131342195.06999998</v>
      </c>
      <c r="J161" s="1902"/>
      <c r="K161" s="1006">
        <v>2.7401204821313079</v>
      </c>
      <c r="L161" s="1007">
        <v>0.95265897894695817</v>
      </c>
    </row>
    <row r="162" spans="1:12" ht="45" customHeight="1">
      <c r="A162" s="1863"/>
      <c r="B162" s="1866"/>
      <c r="C162" s="1869"/>
      <c r="D162" s="1504" t="s">
        <v>730</v>
      </c>
      <c r="E162" s="1505">
        <v>19380000</v>
      </c>
      <c r="F162" s="1899"/>
      <c r="G162" s="1400">
        <v>538172</v>
      </c>
      <c r="H162" s="1858"/>
      <c r="I162" s="1005">
        <v>537324.32999999996</v>
      </c>
      <c r="J162" s="1902"/>
      <c r="K162" s="1006">
        <v>2.772571362229102E-2</v>
      </c>
      <c r="L162" s="1007">
        <v>0.99842490876522738</v>
      </c>
    </row>
    <row r="163" spans="1:12" ht="45" customHeight="1">
      <c r="A163" s="1863"/>
      <c r="B163" s="1866"/>
      <c r="C163" s="1869"/>
      <c r="D163" s="1504" t="s">
        <v>729</v>
      </c>
      <c r="E163" s="1505">
        <v>20000</v>
      </c>
      <c r="F163" s="1899"/>
      <c r="G163" s="1400">
        <v>32638</v>
      </c>
      <c r="H163" s="1858"/>
      <c r="I163" s="1005">
        <v>32605.9</v>
      </c>
      <c r="J163" s="1902"/>
      <c r="K163" s="1006">
        <v>1.630295</v>
      </c>
      <c r="L163" s="1007">
        <v>0.99901648385317732</v>
      </c>
    </row>
    <row r="164" spans="1:12" ht="45" customHeight="1">
      <c r="A164" s="1863"/>
      <c r="B164" s="1866"/>
      <c r="C164" s="1869"/>
      <c r="D164" s="1504" t="s">
        <v>748</v>
      </c>
      <c r="E164" s="1505">
        <v>153000</v>
      </c>
      <c r="F164" s="1899"/>
      <c r="G164" s="1400">
        <v>255000</v>
      </c>
      <c r="H164" s="1858"/>
      <c r="I164" s="1005">
        <v>254998.3</v>
      </c>
      <c r="J164" s="1902"/>
      <c r="K164" s="1006">
        <v>1.6666555555555556</v>
      </c>
      <c r="L164" s="1007">
        <v>0.99999333333333329</v>
      </c>
    </row>
    <row r="165" spans="1:12" ht="45" customHeight="1">
      <c r="A165" s="1863"/>
      <c r="B165" s="1866"/>
      <c r="C165" s="1869"/>
      <c r="D165" s="1504" t="s">
        <v>735</v>
      </c>
      <c r="E165" s="1505">
        <v>6357000</v>
      </c>
      <c r="F165" s="1899"/>
      <c r="G165" s="989">
        <v>0</v>
      </c>
      <c r="H165" s="1858"/>
      <c r="I165" s="989">
        <v>0</v>
      </c>
      <c r="J165" s="1902"/>
      <c r="K165" s="990">
        <v>0</v>
      </c>
      <c r="L165" s="991">
        <v>0</v>
      </c>
    </row>
    <row r="166" spans="1:12" ht="45" customHeight="1">
      <c r="A166" s="1863"/>
      <c r="B166" s="1866"/>
      <c r="C166" s="1869"/>
      <c r="D166" s="1504" t="s">
        <v>736</v>
      </c>
      <c r="E166" s="1505">
        <v>5278000</v>
      </c>
      <c r="F166" s="1899"/>
      <c r="G166" s="1400">
        <v>3458379</v>
      </c>
      <c r="H166" s="1858"/>
      <c r="I166" s="1024">
        <v>3089621.7</v>
      </c>
      <c r="J166" s="1902"/>
      <c r="K166" s="1006">
        <v>0.58537735884804853</v>
      </c>
      <c r="L166" s="1007">
        <v>0.89337279112555334</v>
      </c>
    </row>
    <row r="167" spans="1:12" ht="45" customHeight="1">
      <c r="A167" s="1863"/>
      <c r="B167" s="1866"/>
      <c r="C167" s="1869"/>
      <c r="D167" s="1504" t="s">
        <v>742</v>
      </c>
      <c r="E167" s="1505">
        <v>4639000</v>
      </c>
      <c r="F167" s="1899"/>
      <c r="G167" s="1400">
        <v>148303</v>
      </c>
      <c r="H167" s="1858"/>
      <c r="I167" s="1024">
        <v>148300.75</v>
      </c>
      <c r="J167" s="1902"/>
      <c r="K167" s="1006">
        <v>3.1968258245311493E-2</v>
      </c>
      <c r="L167" s="1007">
        <v>0.99998482835815861</v>
      </c>
    </row>
    <row r="168" spans="1:12" ht="45" customHeight="1">
      <c r="A168" s="1863"/>
      <c r="B168" s="1866"/>
      <c r="C168" s="1869"/>
      <c r="D168" s="1504" t="s">
        <v>743</v>
      </c>
      <c r="E168" s="1505">
        <v>715000</v>
      </c>
      <c r="F168" s="1899"/>
      <c r="G168" s="1400">
        <v>608600</v>
      </c>
      <c r="H168" s="1858"/>
      <c r="I168" s="1005">
        <v>502141.66</v>
      </c>
      <c r="J168" s="1902"/>
      <c r="K168" s="1006">
        <v>0.70229602797202795</v>
      </c>
      <c r="L168" s="1007">
        <v>0.82507666776207689</v>
      </c>
    </row>
    <row r="169" spans="1:12" ht="45" customHeight="1">
      <c r="A169" s="1863"/>
      <c r="B169" s="1866"/>
      <c r="C169" s="1869"/>
      <c r="D169" s="1504" t="s">
        <v>745</v>
      </c>
      <c r="E169" s="1505">
        <v>3877000</v>
      </c>
      <c r="F169" s="1899"/>
      <c r="G169" s="1400">
        <v>3877000</v>
      </c>
      <c r="H169" s="1858"/>
      <c r="I169" s="1005">
        <v>3876997.36</v>
      </c>
      <c r="J169" s="1902"/>
      <c r="K169" s="1006">
        <v>0.99999931906112971</v>
      </c>
      <c r="L169" s="1007">
        <v>0.99999931906112971</v>
      </c>
    </row>
    <row r="170" spans="1:12" ht="45" customHeight="1" thickBot="1">
      <c r="A170" s="1864"/>
      <c r="B170" s="1867"/>
      <c r="C170" s="1870"/>
      <c r="D170" s="1529" t="s">
        <v>746</v>
      </c>
      <c r="E170" s="1530">
        <v>4080000</v>
      </c>
      <c r="F170" s="1900"/>
      <c r="G170" s="1405">
        <v>917806</v>
      </c>
      <c r="H170" s="1872"/>
      <c r="I170" s="992">
        <v>0</v>
      </c>
      <c r="J170" s="1903"/>
      <c r="K170" s="1030">
        <v>0</v>
      </c>
      <c r="L170" s="1031">
        <v>0</v>
      </c>
    </row>
    <row r="171" spans="1:12" ht="45" customHeight="1">
      <c r="A171" s="1890">
        <v>44</v>
      </c>
      <c r="B171" s="1538" t="s">
        <v>363</v>
      </c>
      <c r="C171" s="1539" t="s">
        <v>364</v>
      </c>
      <c r="D171" s="1534" t="s">
        <v>749</v>
      </c>
      <c r="E171" s="1526">
        <v>137397000</v>
      </c>
      <c r="F171" s="1899">
        <v>147131000</v>
      </c>
      <c r="G171" s="1409">
        <v>335778290.01999998</v>
      </c>
      <c r="H171" s="1902">
        <v>343813410.01999998</v>
      </c>
      <c r="I171" s="1409">
        <v>334110419.27999997</v>
      </c>
      <c r="J171" s="1884">
        <v>338228727.81999999</v>
      </c>
      <c r="K171" s="1020">
        <v>2.4317155344003143</v>
      </c>
      <c r="L171" s="1021">
        <v>0.99503282138967153</v>
      </c>
    </row>
    <row r="172" spans="1:12" ht="45" customHeight="1">
      <c r="A172" s="1890"/>
      <c r="B172" s="1524">
        <v>750</v>
      </c>
      <c r="C172" s="1540" t="s">
        <v>83</v>
      </c>
      <c r="D172" s="1504" t="s">
        <v>729</v>
      </c>
      <c r="E172" s="1505">
        <v>9734000</v>
      </c>
      <c r="F172" s="1899"/>
      <c r="G172" s="1400">
        <v>6792770</v>
      </c>
      <c r="H172" s="1902"/>
      <c r="I172" s="1400">
        <v>2875958.5399999991</v>
      </c>
      <c r="J172" s="1884"/>
      <c r="K172" s="1006">
        <v>0.29545495582494341</v>
      </c>
      <c r="L172" s="1007">
        <v>0.42338523753932478</v>
      </c>
    </row>
    <row r="173" spans="1:12" ht="45" customHeight="1" thickBot="1">
      <c r="A173" s="1891"/>
      <c r="B173" s="1527">
        <v>853</v>
      </c>
      <c r="C173" s="1541" t="s">
        <v>650</v>
      </c>
      <c r="D173" s="1493" t="s">
        <v>729</v>
      </c>
      <c r="E173" s="1494"/>
      <c r="F173" s="1900"/>
      <c r="G173" s="1406">
        <v>1242350</v>
      </c>
      <c r="H173" s="1903"/>
      <c r="I173" s="1400">
        <v>1242350</v>
      </c>
      <c r="J173" s="1885"/>
      <c r="K173" s="994">
        <v>0</v>
      </c>
      <c r="L173" s="1007">
        <v>1</v>
      </c>
    </row>
    <row r="174" spans="1:12" ht="45" customHeight="1">
      <c r="A174" s="1862">
        <v>46</v>
      </c>
      <c r="B174" s="1865">
        <v>750</v>
      </c>
      <c r="C174" s="1908" t="s">
        <v>83</v>
      </c>
      <c r="D174" s="1502" t="s">
        <v>799</v>
      </c>
      <c r="E174" s="1503"/>
      <c r="F174" s="1848">
        <v>528050000</v>
      </c>
      <c r="G174" s="1399">
        <v>2265</v>
      </c>
      <c r="H174" s="1901">
        <v>1066938150</v>
      </c>
      <c r="I174" s="1399">
        <v>2264.5500000000002</v>
      </c>
      <c r="J174" s="1850">
        <v>987143166.98000014</v>
      </c>
      <c r="K174" s="998">
        <v>0</v>
      </c>
      <c r="L174" s="988">
        <v>0.99980132450331138</v>
      </c>
    </row>
    <row r="175" spans="1:12" ht="45" customHeight="1">
      <c r="A175" s="1907"/>
      <c r="B175" s="1878"/>
      <c r="C175" s="1909"/>
      <c r="D175" s="1504" t="s">
        <v>790</v>
      </c>
      <c r="E175" s="1526"/>
      <c r="F175" s="1911"/>
      <c r="G175" s="1409">
        <v>136865</v>
      </c>
      <c r="H175" s="1902"/>
      <c r="I175" s="989">
        <v>0</v>
      </c>
      <c r="J175" s="1912"/>
      <c r="K175" s="990">
        <v>0</v>
      </c>
      <c r="L175" s="991">
        <v>0</v>
      </c>
    </row>
    <row r="176" spans="1:12" ht="45" customHeight="1">
      <c r="A176" s="1863"/>
      <c r="B176" s="1866"/>
      <c r="C176" s="1910"/>
      <c r="D176" s="1504" t="s">
        <v>798</v>
      </c>
      <c r="E176" s="1505">
        <v>300000</v>
      </c>
      <c r="F176" s="1857"/>
      <c r="G176" s="1400">
        <v>24005</v>
      </c>
      <c r="H176" s="1902"/>
      <c r="I176" s="1400">
        <v>24004.25</v>
      </c>
      <c r="J176" s="1858"/>
      <c r="K176" s="1006">
        <v>8.0014166666666664E-2</v>
      </c>
      <c r="L176" s="1007">
        <v>0.99996875650906059</v>
      </c>
    </row>
    <row r="177" spans="1:12" ht="45" customHeight="1">
      <c r="A177" s="1863"/>
      <c r="B177" s="1866"/>
      <c r="C177" s="1910"/>
      <c r="D177" s="1504" t="s">
        <v>791</v>
      </c>
      <c r="E177" s="1505"/>
      <c r="F177" s="1857"/>
      <c r="G177" s="1400">
        <v>136865</v>
      </c>
      <c r="H177" s="1902"/>
      <c r="I177" s="989">
        <v>0</v>
      </c>
      <c r="J177" s="1858"/>
      <c r="K177" s="990">
        <v>0</v>
      </c>
      <c r="L177" s="991">
        <v>0</v>
      </c>
    </row>
    <row r="178" spans="1:12" ht="45" customHeight="1">
      <c r="A178" s="1863"/>
      <c r="B178" s="1866"/>
      <c r="C178" s="1910"/>
      <c r="D178" s="1504" t="s">
        <v>729</v>
      </c>
      <c r="E178" s="1505">
        <v>5775000</v>
      </c>
      <c r="F178" s="1857"/>
      <c r="G178" s="1400">
        <v>5401041</v>
      </c>
      <c r="H178" s="1902"/>
      <c r="I178" s="1400">
        <v>4230423.13</v>
      </c>
      <c r="J178" s="1858"/>
      <c r="K178" s="1006">
        <v>0.73254080173160174</v>
      </c>
      <c r="L178" s="1007">
        <v>0.78326069548444455</v>
      </c>
    </row>
    <row r="179" spans="1:12" ht="45" customHeight="1">
      <c r="A179" s="1863"/>
      <c r="B179" s="1886">
        <v>851</v>
      </c>
      <c r="C179" s="1915" t="s">
        <v>418</v>
      </c>
      <c r="D179" s="1534" t="s">
        <v>750</v>
      </c>
      <c r="E179" s="1505"/>
      <c r="F179" s="1857"/>
      <c r="G179" s="1400">
        <v>299661</v>
      </c>
      <c r="H179" s="1902"/>
      <c r="I179" s="1400">
        <v>29020.260000000002</v>
      </c>
      <c r="J179" s="1858"/>
      <c r="K179" s="990">
        <v>0</v>
      </c>
      <c r="L179" s="1007">
        <v>9.6843633305635377E-2</v>
      </c>
    </row>
    <row r="180" spans="1:12" ht="45" customHeight="1">
      <c r="A180" s="1863"/>
      <c r="B180" s="1893"/>
      <c r="C180" s="1914"/>
      <c r="D180" s="1504" t="s">
        <v>726</v>
      </c>
      <c r="E180" s="1505">
        <v>295846000</v>
      </c>
      <c r="F180" s="1857"/>
      <c r="G180" s="1400">
        <v>706465959</v>
      </c>
      <c r="H180" s="1902"/>
      <c r="I180" s="1400">
        <v>660020538.32000005</v>
      </c>
      <c r="J180" s="1858"/>
      <c r="K180" s="1006">
        <v>2.2309598180134262</v>
      </c>
      <c r="L180" s="1007">
        <v>0.93425667565675308</v>
      </c>
    </row>
    <row r="181" spans="1:12" ht="45" customHeight="1">
      <c r="A181" s="1863"/>
      <c r="B181" s="1893"/>
      <c r="C181" s="1914"/>
      <c r="D181" s="1504" t="s">
        <v>797</v>
      </c>
      <c r="E181" s="1505"/>
      <c r="F181" s="1857"/>
      <c r="G181" s="1400">
        <v>300191</v>
      </c>
      <c r="H181" s="1902"/>
      <c r="I181" s="1400">
        <v>300190.25</v>
      </c>
      <c r="J181" s="1858"/>
      <c r="K181" s="990">
        <v>0</v>
      </c>
      <c r="L181" s="1007">
        <v>0.99999750159065393</v>
      </c>
    </row>
    <row r="182" spans="1:12" ht="45" customHeight="1">
      <c r="A182" s="1863"/>
      <c r="B182" s="1893"/>
      <c r="C182" s="1914"/>
      <c r="D182" s="1504" t="s">
        <v>730</v>
      </c>
      <c r="E182" s="1505">
        <v>55422000</v>
      </c>
      <c r="F182" s="1857"/>
      <c r="G182" s="1400">
        <v>55629283</v>
      </c>
      <c r="H182" s="1902"/>
      <c r="I182" s="1400">
        <v>40896952.210000001</v>
      </c>
      <c r="J182" s="1858"/>
      <c r="K182" s="1006">
        <v>0.73791909728988492</v>
      </c>
      <c r="L182" s="1007">
        <v>0.73516950074657628</v>
      </c>
    </row>
    <row r="183" spans="1:12" ht="45" customHeight="1" thickBot="1">
      <c r="A183" s="1864"/>
      <c r="B183" s="1894"/>
      <c r="C183" s="1916"/>
      <c r="D183" s="1529" t="s">
        <v>729</v>
      </c>
      <c r="E183" s="1530">
        <v>170707000</v>
      </c>
      <c r="F183" s="1871"/>
      <c r="G183" s="1405">
        <v>298542015</v>
      </c>
      <c r="H183" s="1903"/>
      <c r="I183" s="1405">
        <v>281639774.00999999</v>
      </c>
      <c r="J183" s="1872"/>
      <c r="K183" s="1012">
        <v>1.6498431465024868</v>
      </c>
      <c r="L183" s="1013">
        <v>0.94338404599433012</v>
      </c>
    </row>
    <row r="184" spans="1:12" ht="45" customHeight="1">
      <c r="A184" s="1862">
        <v>47</v>
      </c>
      <c r="B184" s="1658">
        <v>150</v>
      </c>
      <c r="C184" s="1667" t="s">
        <v>372</v>
      </c>
      <c r="D184" s="1502" t="s">
        <v>726</v>
      </c>
      <c r="E184" s="1503">
        <v>443012000</v>
      </c>
      <c r="F184" s="1848">
        <v>767701000</v>
      </c>
      <c r="G184" s="1655">
        <v>549913000</v>
      </c>
      <c r="H184" s="1850">
        <v>1003832000</v>
      </c>
      <c r="I184" s="1655">
        <v>539423186.21000004</v>
      </c>
      <c r="J184" s="1859">
        <v>979915452.48000002</v>
      </c>
      <c r="K184" s="1033">
        <v>1.2176265794380288</v>
      </c>
      <c r="L184" s="1034">
        <v>0.98092459390849107</v>
      </c>
    </row>
    <row r="185" spans="1:12" ht="45" customHeight="1">
      <c r="A185" s="1863"/>
      <c r="B185" s="1659">
        <v>750</v>
      </c>
      <c r="C185" s="1668" t="s">
        <v>83</v>
      </c>
      <c r="D185" s="1504" t="s">
        <v>726</v>
      </c>
      <c r="E185" s="1505">
        <v>2670000</v>
      </c>
      <c r="F185" s="1857"/>
      <c r="G185" s="989">
        <v>0</v>
      </c>
      <c r="H185" s="1858"/>
      <c r="I185" s="989">
        <v>0</v>
      </c>
      <c r="J185" s="1860"/>
      <c r="K185" s="990">
        <v>0</v>
      </c>
      <c r="L185" s="991">
        <v>0</v>
      </c>
    </row>
    <row r="186" spans="1:12" ht="45" customHeight="1" thickBot="1">
      <c r="A186" s="1864"/>
      <c r="B186" s="1663">
        <v>900</v>
      </c>
      <c r="C186" s="1542" t="s">
        <v>652</v>
      </c>
      <c r="D186" s="1529" t="s">
        <v>726</v>
      </c>
      <c r="E186" s="1530">
        <v>322019000</v>
      </c>
      <c r="F186" s="1871"/>
      <c r="G186" s="1662">
        <v>453919000</v>
      </c>
      <c r="H186" s="1872"/>
      <c r="I186" s="1662">
        <v>440492266.26999998</v>
      </c>
      <c r="J186" s="1873"/>
      <c r="K186" s="1012">
        <v>1.3679076895152149</v>
      </c>
      <c r="L186" s="1013">
        <v>0.97042041921576316</v>
      </c>
    </row>
    <row r="187" spans="1:12" ht="45" customHeight="1">
      <c r="A187" s="1889">
        <v>49</v>
      </c>
      <c r="B187" s="1892">
        <v>750</v>
      </c>
      <c r="C187" s="1913" t="s">
        <v>83</v>
      </c>
      <c r="D187" s="1504" t="s">
        <v>730</v>
      </c>
      <c r="E187" s="1503"/>
      <c r="F187" s="1898">
        <v>986000</v>
      </c>
      <c r="G187" s="1399">
        <v>511704</v>
      </c>
      <c r="H187" s="1898">
        <v>2069021</v>
      </c>
      <c r="I187" s="1399">
        <v>312434.01</v>
      </c>
      <c r="J187" s="1898">
        <v>1616805.82</v>
      </c>
      <c r="K187" s="990">
        <v>0</v>
      </c>
      <c r="L187" s="1034">
        <v>0.61057566483748416</v>
      </c>
    </row>
    <row r="188" spans="1:12" ht="45" customHeight="1" thickBot="1">
      <c r="A188" s="1890"/>
      <c r="B188" s="1893"/>
      <c r="C188" s="1914"/>
      <c r="D188" s="1493" t="s">
        <v>729</v>
      </c>
      <c r="E188" s="1494">
        <v>986000</v>
      </c>
      <c r="F188" s="1899"/>
      <c r="G188" s="1406">
        <v>1557317</v>
      </c>
      <c r="H188" s="1899"/>
      <c r="I188" s="1406">
        <v>1304371.81</v>
      </c>
      <c r="J188" s="1899"/>
      <c r="K188" s="1037">
        <v>1.3228923022312373</v>
      </c>
      <c r="L188" s="1016">
        <v>0.83757629949457946</v>
      </c>
    </row>
    <row r="189" spans="1:12" ht="45" customHeight="1">
      <c r="A189" s="1862">
        <v>57</v>
      </c>
      <c r="B189" s="1865">
        <v>754</v>
      </c>
      <c r="C189" s="1918" t="s">
        <v>647</v>
      </c>
      <c r="D189" s="1502" t="s">
        <v>726</v>
      </c>
      <c r="E189" s="1503">
        <v>3055000</v>
      </c>
      <c r="F189" s="1898">
        <v>3055000</v>
      </c>
      <c r="G189" s="1399">
        <v>1912843</v>
      </c>
      <c r="H189" s="1901">
        <v>3055000</v>
      </c>
      <c r="I189" s="1408">
        <v>537263.62</v>
      </c>
      <c r="J189" s="1904">
        <v>729408.28</v>
      </c>
      <c r="K189" s="987">
        <v>0.17586370540098201</v>
      </c>
      <c r="L189" s="1003">
        <v>0.28087178090413067</v>
      </c>
    </row>
    <row r="190" spans="1:12" ht="45" customHeight="1" thickBot="1">
      <c r="A190" s="1864"/>
      <c r="B190" s="1867"/>
      <c r="C190" s="1919"/>
      <c r="D190" s="1529" t="s">
        <v>729</v>
      </c>
      <c r="E190" s="1530"/>
      <c r="F190" s="1900"/>
      <c r="G190" s="1405">
        <v>1142157</v>
      </c>
      <c r="H190" s="1903"/>
      <c r="I190" s="1405">
        <v>192144.66</v>
      </c>
      <c r="J190" s="1906"/>
      <c r="K190" s="1030">
        <v>0</v>
      </c>
      <c r="L190" s="1013">
        <v>0.16822963918270431</v>
      </c>
    </row>
    <row r="191" spans="1:12" ht="45" customHeight="1">
      <c r="A191" s="1907">
        <v>58</v>
      </c>
      <c r="B191" s="1878">
        <v>720</v>
      </c>
      <c r="C191" s="1909" t="s">
        <v>388</v>
      </c>
      <c r="D191" s="1534" t="s">
        <v>730</v>
      </c>
      <c r="E191" s="1526">
        <v>130000</v>
      </c>
      <c r="F191" s="1911">
        <v>5601000</v>
      </c>
      <c r="G191" s="1409">
        <v>157157</v>
      </c>
      <c r="H191" s="1912">
        <v>6733675</v>
      </c>
      <c r="I191" s="1409">
        <v>128408.9</v>
      </c>
      <c r="J191" s="1912">
        <v>4219800.7200000007</v>
      </c>
      <c r="K191" s="1020">
        <v>0.98776076923076916</v>
      </c>
      <c r="L191" s="1021">
        <v>0.81707400879375403</v>
      </c>
    </row>
    <row r="192" spans="1:12" ht="45" customHeight="1">
      <c r="A192" s="1863"/>
      <c r="B192" s="1866"/>
      <c r="C192" s="1910"/>
      <c r="D192" s="1504" t="s">
        <v>729</v>
      </c>
      <c r="E192" s="1505">
        <v>524000</v>
      </c>
      <c r="F192" s="1857"/>
      <c r="G192" s="1400">
        <v>655906</v>
      </c>
      <c r="H192" s="1858"/>
      <c r="I192" s="1400">
        <v>548571.15999999992</v>
      </c>
      <c r="J192" s="1858"/>
      <c r="K192" s="1006">
        <v>1.0468915267175571</v>
      </c>
      <c r="L192" s="1007">
        <v>0.8363563681381172</v>
      </c>
    </row>
    <row r="193" spans="1:12" ht="45" customHeight="1">
      <c r="A193" s="1863"/>
      <c r="B193" s="1866">
        <v>750</v>
      </c>
      <c r="C193" s="1910" t="s">
        <v>83</v>
      </c>
      <c r="D193" s="1504" t="s">
        <v>726</v>
      </c>
      <c r="E193" s="1505">
        <v>2966000</v>
      </c>
      <c r="F193" s="1857"/>
      <c r="G193" s="1400">
        <v>3232900</v>
      </c>
      <c r="H193" s="1858"/>
      <c r="I193" s="1005">
        <v>1215101.7799999998</v>
      </c>
      <c r="J193" s="1858"/>
      <c r="K193" s="1006">
        <v>0.40967693189480775</v>
      </c>
      <c r="L193" s="1007">
        <v>0.37585504655263069</v>
      </c>
    </row>
    <row r="194" spans="1:12" ht="45" customHeight="1">
      <c r="A194" s="1863"/>
      <c r="B194" s="1866"/>
      <c r="C194" s="1910"/>
      <c r="D194" s="1504" t="s">
        <v>730</v>
      </c>
      <c r="E194" s="1505">
        <v>38000</v>
      </c>
      <c r="F194" s="1857"/>
      <c r="G194" s="1400">
        <v>93510</v>
      </c>
      <c r="H194" s="1858"/>
      <c r="I194" s="1005">
        <v>84347.550000000017</v>
      </c>
      <c r="J194" s="1858"/>
      <c r="K194" s="1006">
        <v>2.2196723684210533</v>
      </c>
      <c r="L194" s="1007">
        <v>0.90201636188642942</v>
      </c>
    </row>
    <row r="195" spans="1:12" ht="45" customHeight="1" thickBot="1">
      <c r="A195" s="1864"/>
      <c r="B195" s="1867"/>
      <c r="C195" s="1917"/>
      <c r="D195" s="1529" t="s">
        <v>729</v>
      </c>
      <c r="E195" s="1530">
        <v>1943000</v>
      </c>
      <c r="F195" s="1871"/>
      <c r="G195" s="1405">
        <v>2594202</v>
      </c>
      <c r="H195" s="1872"/>
      <c r="I195" s="1405">
        <v>2243371.3300000005</v>
      </c>
      <c r="J195" s="1872"/>
      <c r="K195" s="1012">
        <v>1.154591523417396</v>
      </c>
      <c r="L195" s="1013">
        <v>0.86476354963877156</v>
      </c>
    </row>
    <row r="196" spans="1:12" ht="45" customHeight="1" thickBot="1">
      <c r="A196" s="1531">
        <v>61</v>
      </c>
      <c r="B196" s="1532">
        <v>750</v>
      </c>
      <c r="C196" s="1543" t="s">
        <v>83</v>
      </c>
      <c r="D196" s="1499" t="s">
        <v>730</v>
      </c>
      <c r="E196" s="1544"/>
      <c r="F196" s="1545"/>
      <c r="G196" s="978">
        <v>1451847</v>
      </c>
      <c r="H196" s="978">
        <v>1451847</v>
      </c>
      <c r="I196" s="1036">
        <v>1327319.4100000001</v>
      </c>
      <c r="J196" s="1017">
        <v>1327319.4100000001</v>
      </c>
      <c r="K196" s="980">
        <v>0</v>
      </c>
      <c r="L196" s="1019">
        <v>0.91422815902777643</v>
      </c>
    </row>
    <row r="197" spans="1:12" ht="45" customHeight="1">
      <c r="A197" s="1923">
        <v>62</v>
      </c>
      <c r="B197" s="1546" t="s">
        <v>367</v>
      </c>
      <c r="C197" s="1547" t="s">
        <v>368</v>
      </c>
      <c r="D197" s="1548" t="s">
        <v>748</v>
      </c>
      <c r="E197" s="1503">
        <v>280837000</v>
      </c>
      <c r="F197" s="1848">
        <v>288833000</v>
      </c>
      <c r="G197" s="1399">
        <v>471344000</v>
      </c>
      <c r="H197" s="1850">
        <v>479340000</v>
      </c>
      <c r="I197" s="1399">
        <v>352753490.99000001</v>
      </c>
      <c r="J197" s="1920">
        <v>355068147.54000002</v>
      </c>
      <c r="K197" s="1004">
        <v>1.2560791170323</v>
      </c>
      <c r="L197" s="1003">
        <v>0.748399239175634</v>
      </c>
    </row>
    <row r="198" spans="1:12" ht="45" customHeight="1" thickBot="1">
      <c r="A198" s="1924"/>
      <c r="B198" s="1536">
        <v>750</v>
      </c>
      <c r="C198" s="1549" t="s">
        <v>83</v>
      </c>
      <c r="D198" s="1550" t="s">
        <v>748</v>
      </c>
      <c r="E198" s="1530">
        <v>7996000</v>
      </c>
      <c r="F198" s="1871"/>
      <c r="G198" s="1405">
        <v>7996000</v>
      </c>
      <c r="H198" s="1872"/>
      <c r="I198" s="1023">
        <v>2314656.5499999998</v>
      </c>
      <c r="J198" s="1922"/>
      <c r="K198" s="1012">
        <v>0.28947680715357677</v>
      </c>
      <c r="L198" s="1013">
        <v>0.28947680715357677</v>
      </c>
    </row>
    <row r="199" spans="1:12" ht="45" customHeight="1" thickBot="1">
      <c r="A199" s="1551">
        <v>64</v>
      </c>
      <c r="B199" s="1532">
        <v>750</v>
      </c>
      <c r="C199" s="1552" t="s">
        <v>83</v>
      </c>
      <c r="D199" s="1499" t="s">
        <v>730</v>
      </c>
      <c r="E199" s="1500"/>
      <c r="F199" s="1501"/>
      <c r="G199" s="978">
        <v>69357</v>
      </c>
      <c r="H199" s="978">
        <v>69357</v>
      </c>
      <c r="I199" s="1040">
        <v>67801.62999999999</v>
      </c>
      <c r="J199" s="1041">
        <v>67801.62999999999</v>
      </c>
      <c r="K199" s="980">
        <v>0</v>
      </c>
      <c r="L199" s="1019">
        <v>0.97757443372694885</v>
      </c>
    </row>
    <row r="200" spans="1:12" ht="45" customHeight="1" thickBot="1">
      <c r="A200" s="1553">
        <v>69</v>
      </c>
      <c r="B200" s="1554" t="s">
        <v>380</v>
      </c>
      <c r="C200" s="1555" t="s">
        <v>381</v>
      </c>
      <c r="D200" s="1493" t="s">
        <v>726</v>
      </c>
      <c r="E200" s="1494">
        <v>159000</v>
      </c>
      <c r="F200" s="1495">
        <v>159000</v>
      </c>
      <c r="G200" s="1406">
        <v>445767</v>
      </c>
      <c r="H200" s="1406">
        <v>445767</v>
      </c>
      <c r="I200" s="1406">
        <v>335611.19</v>
      </c>
      <c r="J200" s="1410">
        <v>335611.19</v>
      </c>
      <c r="K200" s="1015">
        <v>2.1107622012578617</v>
      </c>
      <c r="L200" s="1016">
        <v>0.75288478061408759</v>
      </c>
    </row>
    <row r="201" spans="1:12" ht="45" customHeight="1" thickBot="1">
      <c r="A201" s="1514">
        <v>71</v>
      </c>
      <c r="B201" s="1515">
        <v>750</v>
      </c>
      <c r="C201" s="1556" t="s">
        <v>83</v>
      </c>
      <c r="D201" s="1517" t="s">
        <v>726</v>
      </c>
      <c r="E201" s="1518">
        <v>6114000</v>
      </c>
      <c r="F201" s="1519">
        <v>6114000</v>
      </c>
      <c r="G201" s="1408">
        <v>6503928.0000000009</v>
      </c>
      <c r="H201" s="1408">
        <v>6503928.0000000009</v>
      </c>
      <c r="I201" s="1408">
        <v>2721996.7</v>
      </c>
      <c r="J201" s="1403">
        <v>2721996.7</v>
      </c>
      <c r="K201" s="1004">
        <v>0.4452071802420674</v>
      </c>
      <c r="L201" s="1003">
        <v>0.41851581075313254</v>
      </c>
    </row>
    <row r="202" spans="1:12" ht="45" customHeight="1">
      <c r="A202" s="1862">
        <v>83</v>
      </c>
      <c r="B202" s="1865">
        <v>758</v>
      </c>
      <c r="C202" s="1908" t="s">
        <v>414</v>
      </c>
      <c r="D202" s="1557" t="s">
        <v>800</v>
      </c>
      <c r="E202" s="1503">
        <v>35664838000</v>
      </c>
      <c r="F202" s="1848">
        <v>35720240000</v>
      </c>
      <c r="G202" s="1408">
        <v>10871402342.979996</v>
      </c>
      <c r="H202" s="1920">
        <v>10920285561.979996</v>
      </c>
      <c r="I202" s="1352">
        <v>0</v>
      </c>
      <c r="J202" s="1852">
        <v>0</v>
      </c>
      <c r="K202" s="998">
        <v>0</v>
      </c>
      <c r="L202" s="999">
        <v>0</v>
      </c>
    </row>
    <row r="203" spans="1:12" ht="45" customHeight="1" thickBot="1">
      <c r="A203" s="1874"/>
      <c r="B203" s="1886"/>
      <c r="C203" s="1915"/>
      <c r="D203" s="1506" t="s">
        <v>801</v>
      </c>
      <c r="E203" s="1507">
        <v>55402000</v>
      </c>
      <c r="F203" s="1849"/>
      <c r="G203" s="1405">
        <v>48883219</v>
      </c>
      <c r="H203" s="1925"/>
      <c r="I203" s="1353">
        <v>0</v>
      </c>
      <c r="J203" s="1853"/>
      <c r="K203" s="1030">
        <v>0</v>
      </c>
      <c r="L203" s="1031">
        <v>0</v>
      </c>
    </row>
    <row r="204" spans="1:12" ht="45" customHeight="1">
      <c r="A204" s="1862">
        <v>88</v>
      </c>
      <c r="B204" s="1865">
        <v>755</v>
      </c>
      <c r="C204" s="1908" t="s">
        <v>404</v>
      </c>
      <c r="D204" s="1502" t="s">
        <v>726</v>
      </c>
      <c r="E204" s="1503">
        <v>2350000</v>
      </c>
      <c r="F204" s="1848">
        <v>7239000</v>
      </c>
      <c r="G204" s="1655">
        <v>2350000</v>
      </c>
      <c r="H204" s="1850">
        <v>7239000</v>
      </c>
      <c r="I204" s="1655">
        <v>1634071.3800000001</v>
      </c>
      <c r="J204" s="1920">
        <v>1787936.07</v>
      </c>
      <c r="K204" s="1004">
        <v>0.69534952340425538</v>
      </c>
      <c r="L204" s="1003">
        <v>0.69534952340425538</v>
      </c>
    </row>
    <row r="205" spans="1:12" ht="45" customHeight="1">
      <c r="A205" s="1863"/>
      <c r="B205" s="1866"/>
      <c r="C205" s="1910"/>
      <c r="D205" s="1504" t="s">
        <v>730</v>
      </c>
      <c r="E205" s="1505">
        <v>1185000</v>
      </c>
      <c r="F205" s="1857"/>
      <c r="G205" s="1657">
        <v>1472708</v>
      </c>
      <c r="H205" s="1858"/>
      <c r="I205" s="989">
        <v>0</v>
      </c>
      <c r="J205" s="1921"/>
      <c r="K205" s="990">
        <v>0</v>
      </c>
      <c r="L205" s="991">
        <v>0</v>
      </c>
    </row>
    <row r="206" spans="1:12" ht="45" customHeight="1" thickBot="1">
      <c r="A206" s="1864"/>
      <c r="B206" s="1867"/>
      <c r="C206" s="1917"/>
      <c r="D206" s="1529" t="s">
        <v>729</v>
      </c>
      <c r="E206" s="1530">
        <v>3704000</v>
      </c>
      <c r="F206" s="1871"/>
      <c r="G206" s="1662">
        <v>3416292</v>
      </c>
      <c r="H206" s="1872"/>
      <c r="I206" s="1666">
        <v>153864.68999999997</v>
      </c>
      <c r="J206" s="1922"/>
      <c r="K206" s="1012">
        <v>4.154014308855291E-2</v>
      </c>
      <c r="L206" s="1013">
        <v>4.5038506661608545E-2</v>
      </c>
    </row>
    <row r="207" spans="1:12" ht="45" customHeight="1" thickBot="1">
      <c r="A207" s="1514" t="s">
        <v>802</v>
      </c>
      <c r="B207" s="1515">
        <v>754</v>
      </c>
      <c r="C207" s="1558" t="s">
        <v>647</v>
      </c>
      <c r="D207" s="1517" t="s">
        <v>726</v>
      </c>
      <c r="E207" s="1559"/>
      <c r="F207" s="1560"/>
      <c r="G207" s="1408">
        <v>26226077</v>
      </c>
      <c r="H207" s="1408">
        <v>26226077</v>
      </c>
      <c r="I207" s="1408">
        <v>26226077</v>
      </c>
      <c r="J207" s="1403">
        <v>26226077</v>
      </c>
      <c r="K207" s="980">
        <v>0</v>
      </c>
      <c r="L207" s="1019">
        <v>1</v>
      </c>
    </row>
    <row r="208" spans="1:12" ht="45" customHeight="1">
      <c r="A208" s="1889" t="s">
        <v>803</v>
      </c>
      <c r="B208" s="1546" t="s">
        <v>367</v>
      </c>
      <c r="C208" s="1561" t="s">
        <v>368</v>
      </c>
      <c r="D208" s="1517" t="s">
        <v>748</v>
      </c>
      <c r="E208" s="1518">
        <v>648000</v>
      </c>
      <c r="F208" s="1898">
        <v>648000</v>
      </c>
      <c r="G208" s="1408">
        <v>648000</v>
      </c>
      <c r="H208" s="1898">
        <v>13448823</v>
      </c>
      <c r="I208" s="1408">
        <v>570597.30000000005</v>
      </c>
      <c r="J208" s="1898">
        <v>13371417.950000001</v>
      </c>
      <c r="K208" s="1020">
        <v>0.88055138888888895</v>
      </c>
      <c r="L208" s="1016">
        <v>0.88055138888888895</v>
      </c>
    </row>
    <row r="209" spans="1:18" ht="45" customHeight="1" thickBot="1">
      <c r="A209" s="1891"/>
      <c r="B209" s="1536">
        <v>754</v>
      </c>
      <c r="C209" s="1542" t="s">
        <v>647</v>
      </c>
      <c r="D209" s="1529" t="s">
        <v>726</v>
      </c>
      <c r="E209" s="1530"/>
      <c r="F209" s="1900"/>
      <c r="G209" s="1405">
        <v>12800823</v>
      </c>
      <c r="H209" s="1900"/>
      <c r="I209" s="1023">
        <v>12800820.65</v>
      </c>
      <c r="J209" s="1900"/>
      <c r="K209" s="1030">
        <v>0</v>
      </c>
      <c r="L209" s="1007">
        <v>0.9999998164180538</v>
      </c>
      <c r="R209" s="1562"/>
    </row>
    <row r="210" spans="1:18" ht="45" customHeight="1">
      <c r="A210" s="1862" t="s">
        <v>804</v>
      </c>
      <c r="B210" s="1926">
        <v>754</v>
      </c>
      <c r="C210" s="1846" t="s">
        <v>647</v>
      </c>
      <c r="D210" s="1502" t="s">
        <v>726</v>
      </c>
      <c r="E210" s="1503">
        <v>1000</v>
      </c>
      <c r="F210" s="1848">
        <v>9432000</v>
      </c>
      <c r="G210" s="1399">
        <v>12675781</v>
      </c>
      <c r="H210" s="1850">
        <v>16962781</v>
      </c>
      <c r="I210" s="1408">
        <v>12675778.85</v>
      </c>
      <c r="J210" s="1920">
        <v>14469703.109999999</v>
      </c>
      <c r="K210" s="1354">
        <v>12675.778849999999</v>
      </c>
      <c r="L210" s="1355">
        <v>0.99999983038520468</v>
      </c>
    </row>
    <row r="211" spans="1:18" ht="45" customHeight="1" thickBot="1">
      <c r="A211" s="1874"/>
      <c r="B211" s="1927"/>
      <c r="C211" s="1847"/>
      <c r="D211" s="1506" t="s">
        <v>733</v>
      </c>
      <c r="E211" s="1507">
        <v>9431000</v>
      </c>
      <c r="F211" s="1849"/>
      <c r="G211" s="1401">
        <v>4287000</v>
      </c>
      <c r="H211" s="1851"/>
      <c r="I211" s="1405">
        <v>1793924.26</v>
      </c>
      <c r="J211" s="1925"/>
      <c r="K211" s="1012">
        <v>0.19021569928957693</v>
      </c>
      <c r="L211" s="1356">
        <v>0.41845679029624444</v>
      </c>
    </row>
    <row r="212" spans="1:18" ht="45" customHeight="1">
      <c r="A212" s="1928" t="s">
        <v>805</v>
      </c>
      <c r="B212" s="1563" t="s">
        <v>367</v>
      </c>
      <c r="C212" s="1547" t="s">
        <v>368</v>
      </c>
      <c r="D212" s="1502" t="s">
        <v>748</v>
      </c>
      <c r="E212" s="1503">
        <v>198000</v>
      </c>
      <c r="F212" s="1898">
        <v>384000</v>
      </c>
      <c r="G212" s="1399">
        <v>198000</v>
      </c>
      <c r="H212" s="1898">
        <v>22108420</v>
      </c>
      <c r="I212" s="1406">
        <v>188019.9</v>
      </c>
      <c r="J212" s="1898">
        <v>22091841.780000001</v>
      </c>
      <c r="K212" s="1037">
        <v>0.94959545454545446</v>
      </c>
      <c r="L212" s="1016">
        <v>0.94959545454545446</v>
      </c>
    </row>
    <row r="213" spans="1:18" ht="45" customHeight="1">
      <c r="A213" s="1929"/>
      <c r="B213" s="1564">
        <v>750</v>
      </c>
      <c r="C213" s="1565" t="s">
        <v>83</v>
      </c>
      <c r="D213" s="1506" t="s">
        <v>726</v>
      </c>
      <c r="E213" s="1507">
        <v>186000</v>
      </c>
      <c r="F213" s="1899"/>
      <c r="G213" s="1401">
        <v>16916973</v>
      </c>
      <c r="H213" s="1899"/>
      <c r="I213" s="1401">
        <v>16910377.030000001</v>
      </c>
      <c r="J213" s="1899"/>
      <c r="K213" s="1008">
        <v>90.916005537634419</v>
      </c>
      <c r="L213" s="1009">
        <v>0.99961009750385021</v>
      </c>
    </row>
    <row r="214" spans="1:18" ht="45" customHeight="1" thickBot="1">
      <c r="A214" s="1930"/>
      <c r="B214" s="1536">
        <v>754</v>
      </c>
      <c r="C214" s="1542" t="s">
        <v>647</v>
      </c>
      <c r="D214" s="1529" t="s">
        <v>726</v>
      </c>
      <c r="E214" s="1530"/>
      <c r="F214" s="1900"/>
      <c r="G214" s="1405">
        <v>4993447</v>
      </c>
      <c r="H214" s="1900"/>
      <c r="I214" s="1039">
        <v>4993444.8499999996</v>
      </c>
      <c r="J214" s="1900"/>
      <c r="K214" s="994">
        <v>0</v>
      </c>
      <c r="L214" s="1009">
        <v>0.99999956943570234</v>
      </c>
    </row>
    <row r="215" spans="1:18" ht="45" customHeight="1">
      <c r="A215" s="1934" t="s">
        <v>806</v>
      </c>
      <c r="B215" s="1926">
        <v>754</v>
      </c>
      <c r="C215" s="1846" t="s">
        <v>647</v>
      </c>
      <c r="D215" s="1502" t="s">
        <v>726</v>
      </c>
      <c r="E215" s="1503">
        <v>2035000</v>
      </c>
      <c r="F215" s="1848">
        <v>2037000</v>
      </c>
      <c r="G215" s="1399">
        <v>14237207</v>
      </c>
      <c r="H215" s="1850">
        <v>14243030</v>
      </c>
      <c r="I215" s="1408">
        <v>14206536.74</v>
      </c>
      <c r="J215" s="1920">
        <v>14212359.24</v>
      </c>
      <c r="K215" s="1004">
        <v>6.9810991351351355</v>
      </c>
      <c r="L215" s="1003">
        <v>0.99784576708057982</v>
      </c>
    </row>
    <row r="216" spans="1:18" ht="45" customHeight="1" thickBot="1">
      <c r="A216" s="1935"/>
      <c r="B216" s="1927"/>
      <c r="C216" s="1847"/>
      <c r="D216" s="1506" t="s">
        <v>735</v>
      </c>
      <c r="E216" s="1507">
        <v>2000</v>
      </c>
      <c r="F216" s="1849"/>
      <c r="G216" s="1401">
        <v>5823</v>
      </c>
      <c r="H216" s="1851"/>
      <c r="I216" s="1405">
        <v>5822.5</v>
      </c>
      <c r="J216" s="1925"/>
      <c r="K216" s="1012">
        <v>2.9112499999999999</v>
      </c>
      <c r="L216" s="1013">
        <v>0.99991413360810577</v>
      </c>
    </row>
    <row r="217" spans="1:18" ht="45" customHeight="1">
      <c r="A217" s="1928" t="s">
        <v>807</v>
      </c>
      <c r="B217" s="1563" t="s">
        <v>367</v>
      </c>
      <c r="C217" s="1547" t="s">
        <v>368</v>
      </c>
      <c r="D217" s="1502" t="s">
        <v>748</v>
      </c>
      <c r="E217" s="1503">
        <v>675000</v>
      </c>
      <c r="F217" s="1901">
        <v>5274000</v>
      </c>
      <c r="G217" s="1399">
        <v>675000</v>
      </c>
      <c r="H217" s="1901">
        <v>36732385</v>
      </c>
      <c r="I217" s="997">
        <v>0</v>
      </c>
      <c r="J217" s="1850">
        <v>34966138.560000002</v>
      </c>
      <c r="K217" s="998">
        <v>0</v>
      </c>
      <c r="L217" s="999">
        <v>0</v>
      </c>
    </row>
    <row r="218" spans="1:18" ht="45" customHeight="1">
      <c r="A218" s="1929"/>
      <c r="B218" s="1931">
        <v>750</v>
      </c>
      <c r="C218" s="1856" t="s">
        <v>83</v>
      </c>
      <c r="D218" s="1566" t="s">
        <v>726</v>
      </c>
      <c r="E218" s="1505">
        <v>615000</v>
      </c>
      <c r="F218" s="1902"/>
      <c r="G218" s="1400">
        <v>615000</v>
      </c>
      <c r="H218" s="1902"/>
      <c r="I218" s="989">
        <v>0</v>
      </c>
      <c r="J218" s="1858"/>
      <c r="K218" s="990">
        <v>0</v>
      </c>
      <c r="L218" s="991">
        <v>0</v>
      </c>
    </row>
    <row r="219" spans="1:18" ht="45" customHeight="1">
      <c r="A219" s="1929"/>
      <c r="B219" s="1931"/>
      <c r="C219" s="1856"/>
      <c r="D219" s="1504" t="s">
        <v>736</v>
      </c>
      <c r="E219" s="1505">
        <v>3984000</v>
      </c>
      <c r="F219" s="1902"/>
      <c r="G219" s="1400">
        <v>12490950</v>
      </c>
      <c r="H219" s="1902"/>
      <c r="I219" s="1400">
        <v>12014875.26</v>
      </c>
      <c r="J219" s="1858"/>
      <c r="K219" s="1006">
        <v>3.0157819427710844</v>
      </c>
      <c r="L219" s="1007">
        <v>0.96188642657283874</v>
      </c>
    </row>
    <row r="220" spans="1:18" ht="45" customHeight="1">
      <c r="A220" s="1929"/>
      <c r="B220" s="1886">
        <v>754</v>
      </c>
      <c r="C220" s="1932" t="s">
        <v>647</v>
      </c>
      <c r="D220" s="1504" t="s">
        <v>726</v>
      </c>
      <c r="E220" s="1505"/>
      <c r="F220" s="1902"/>
      <c r="G220" s="1400">
        <v>19129332</v>
      </c>
      <c r="H220" s="1902"/>
      <c r="I220" s="1022">
        <v>19129161.48</v>
      </c>
      <c r="J220" s="1858"/>
      <c r="K220" s="990">
        <v>0</v>
      </c>
      <c r="L220" s="1007">
        <v>0.99999108594069053</v>
      </c>
    </row>
    <row r="221" spans="1:18" ht="45" customHeight="1" thickBot="1">
      <c r="A221" s="1930"/>
      <c r="B221" s="1894"/>
      <c r="C221" s="1933"/>
      <c r="D221" s="1529" t="s">
        <v>736</v>
      </c>
      <c r="E221" s="1530"/>
      <c r="F221" s="1903"/>
      <c r="G221" s="1405">
        <v>3822103</v>
      </c>
      <c r="H221" s="1903"/>
      <c r="I221" s="1405">
        <v>3822101.82</v>
      </c>
      <c r="J221" s="1872"/>
      <c r="K221" s="1030">
        <v>0</v>
      </c>
      <c r="L221" s="1567">
        <v>0.99999969126943988</v>
      </c>
    </row>
    <row r="222" spans="1:18" ht="45" customHeight="1">
      <c r="A222" s="1941" t="s">
        <v>808</v>
      </c>
      <c r="B222" s="1563" t="s">
        <v>367</v>
      </c>
      <c r="C222" s="1547" t="s">
        <v>368</v>
      </c>
      <c r="D222" s="1502" t="s">
        <v>748</v>
      </c>
      <c r="E222" s="1503">
        <v>923000</v>
      </c>
      <c r="F222" s="1848">
        <v>10839000</v>
      </c>
      <c r="G222" s="1399">
        <v>923000</v>
      </c>
      <c r="H222" s="1850">
        <v>39161409</v>
      </c>
      <c r="I222" s="1357">
        <v>511952.4</v>
      </c>
      <c r="J222" s="1859">
        <v>38395912.57</v>
      </c>
      <c r="K222" s="987">
        <v>0.55466132177681471</v>
      </c>
      <c r="L222" s="988">
        <v>0.55466132177681471</v>
      </c>
    </row>
    <row r="223" spans="1:18" ht="45" customHeight="1">
      <c r="A223" s="1942"/>
      <c r="B223" s="1931">
        <v>750</v>
      </c>
      <c r="C223" s="1856" t="s">
        <v>83</v>
      </c>
      <c r="D223" s="1566" t="s">
        <v>726</v>
      </c>
      <c r="E223" s="1505">
        <v>1298000</v>
      </c>
      <c r="F223" s="1857"/>
      <c r="G223" s="1400">
        <v>1846080</v>
      </c>
      <c r="H223" s="1858"/>
      <c r="I223" s="1005">
        <v>1730940.67</v>
      </c>
      <c r="J223" s="1860"/>
      <c r="K223" s="1006">
        <v>1.3335444298921417</v>
      </c>
      <c r="L223" s="1007">
        <v>0.93763036813139189</v>
      </c>
    </row>
    <row r="224" spans="1:18" ht="45" customHeight="1">
      <c r="A224" s="1942"/>
      <c r="B224" s="1931"/>
      <c r="C224" s="1856"/>
      <c r="D224" s="1566" t="s">
        <v>730</v>
      </c>
      <c r="E224" s="1505"/>
      <c r="F224" s="1857"/>
      <c r="G224" s="1400">
        <v>135239</v>
      </c>
      <c r="H224" s="1858"/>
      <c r="I224" s="1400">
        <v>62456.94</v>
      </c>
      <c r="J224" s="1860"/>
      <c r="K224" s="1027">
        <v>0</v>
      </c>
      <c r="L224" s="1007">
        <v>0.46182639623185623</v>
      </c>
    </row>
    <row r="225" spans="1:12" ht="45" customHeight="1">
      <c r="A225" s="1942"/>
      <c r="B225" s="1931"/>
      <c r="C225" s="1856"/>
      <c r="D225" s="1504" t="s">
        <v>737</v>
      </c>
      <c r="E225" s="1505">
        <v>4589000</v>
      </c>
      <c r="F225" s="1857"/>
      <c r="G225" s="1400">
        <v>6906911</v>
      </c>
      <c r="H225" s="1858"/>
      <c r="I225" s="1400">
        <v>6740385.5600000005</v>
      </c>
      <c r="J225" s="1860"/>
      <c r="K225" s="1006">
        <v>1.4688135890172151</v>
      </c>
      <c r="L225" s="1007">
        <v>0.9758900266703886</v>
      </c>
    </row>
    <row r="226" spans="1:12" ht="45" customHeight="1" thickBot="1">
      <c r="A226" s="1943"/>
      <c r="B226" s="1568">
        <v>754</v>
      </c>
      <c r="C226" s="1542" t="s">
        <v>647</v>
      </c>
      <c r="D226" s="1569" t="s">
        <v>726</v>
      </c>
      <c r="E226" s="1530">
        <v>4029000</v>
      </c>
      <c r="F226" s="1871"/>
      <c r="G226" s="1405">
        <v>29350179</v>
      </c>
      <c r="H226" s="1872"/>
      <c r="I226" s="1405">
        <v>29350177</v>
      </c>
      <c r="J226" s="1873"/>
      <c r="K226" s="1012">
        <v>7.284729957805907</v>
      </c>
      <c r="L226" s="1013">
        <v>0.99999993185731506</v>
      </c>
    </row>
    <row r="227" spans="1:12" ht="45" customHeight="1">
      <c r="A227" s="1936" t="s">
        <v>809</v>
      </c>
      <c r="B227" s="1570">
        <v>754</v>
      </c>
      <c r="C227" s="1571" t="s">
        <v>647</v>
      </c>
      <c r="D227" s="1572" t="s">
        <v>726</v>
      </c>
      <c r="E227" s="1526"/>
      <c r="F227" s="1883">
        <v>0</v>
      </c>
      <c r="G227" s="1409">
        <v>4266686</v>
      </c>
      <c r="H227" s="1883">
        <v>4474936</v>
      </c>
      <c r="I227" s="1358">
        <v>4266685.5</v>
      </c>
      <c r="J227" s="1883">
        <v>4419679.49</v>
      </c>
      <c r="K227" s="1027">
        <v>0</v>
      </c>
      <c r="L227" s="1021">
        <v>0.99999988281303098</v>
      </c>
    </row>
    <row r="228" spans="1:12" ht="45" customHeight="1" thickBot="1">
      <c r="A228" s="1937"/>
      <c r="B228" s="1509">
        <v>921</v>
      </c>
      <c r="C228" s="1573" t="s">
        <v>653</v>
      </c>
      <c r="D228" s="1574" t="s">
        <v>738</v>
      </c>
      <c r="E228" s="1512"/>
      <c r="F228" s="1885"/>
      <c r="G228" s="1407">
        <v>208250</v>
      </c>
      <c r="H228" s="1885"/>
      <c r="I228" s="1359">
        <v>152993.99</v>
      </c>
      <c r="J228" s="1885"/>
      <c r="K228" s="1030">
        <v>0</v>
      </c>
      <c r="L228" s="1013">
        <v>0.73466501800720285</v>
      </c>
    </row>
    <row r="229" spans="1:12" ht="45" customHeight="1">
      <c r="A229" s="1938" t="s">
        <v>810</v>
      </c>
      <c r="B229" s="1546" t="s">
        <v>367</v>
      </c>
      <c r="C229" s="1561" t="s">
        <v>368</v>
      </c>
      <c r="D229" s="1517" t="s">
        <v>748</v>
      </c>
      <c r="E229" s="1661">
        <v>585000</v>
      </c>
      <c r="F229" s="1901">
        <v>585000</v>
      </c>
      <c r="G229" s="1665">
        <v>585000</v>
      </c>
      <c r="H229" s="1901">
        <v>13903763</v>
      </c>
      <c r="I229" s="1689">
        <v>443753.1</v>
      </c>
      <c r="J229" s="1939">
        <v>13762514.449999999</v>
      </c>
      <c r="K229" s="987">
        <v>0.75855230769230764</v>
      </c>
      <c r="L229" s="988">
        <v>0.75855230769230764</v>
      </c>
    </row>
    <row r="230" spans="1:12" ht="45" customHeight="1" thickBot="1">
      <c r="A230" s="1937"/>
      <c r="B230" s="1663">
        <v>754</v>
      </c>
      <c r="C230" s="1542" t="s">
        <v>647</v>
      </c>
      <c r="D230" s="1569" t="s">
        <v>726</v>
      </c>
      <c r="E230" s="1530"/>
      <c r="F230" s="1903"/>
      <c r="G230" s="1662">
        <v>13318763</v>
      </c>
      <c r="H230" s="1903"/>
      <c r="I230" s="1360">
        <v>13318761.35</v>
      </c>
      <c r="J230" s="1940"/>
      <c r="K230" s="1361">
        <v>0</v>
      </c>
      <c r="L230" s="1035">
        <v>0.99999987611462116</v>
      </c>
    </row>
    <row r="231" spans="1:12" ht="45" customHeight="1">
      <c r="A231" s="1938" t="s">
        <v>811</v>
      </c>
      <c r="B231" s="1563" t="s">
        <v>367</v>
      </c>
      <c r="C231" s="1547" t="s">
        <v>368</v>
      </c>
      <c r="D231" s="1502" t="s">
        <v>748</v>
      </c>
      <c r="E231" s="1503">
        <v>612000</v>
      </c>
      <c r="F231" s="1898">
        <v>1360000</v>
      </c>
      <c r="G231" s="1399">
        <v>612000</v>
      </c>
      <c r="H231" s="1901">
        <v>8508954</v>
      </c>
      <c r="I231" s="1357">
        <v>611369.53</v>
      </c>
      <c r="J231" s="1901">
        <v>7760321.7300000004</v>
      </c>
      <c r="K231" s="1020">
        <v>0.99896982026143799</v>
      </c>
      <c r="L231" s="1007">
        <v>0.99896982026143799</v>
      </c>
    </row>
    <row r="232" spans="1:12" ht="45" customHeight="1">
      <c r="A232" s="1936"/>
      <c r="B232" s="1931">
        <v>750</v>
      </c>
      <c r="C232" s="1946" t="s">
        <v>83</v>
      </c>
      <c r="D232" s="1504" t="s">
        <v>730</v>
      </c>
      <c r="E232" s="1505">
        <v>463000</v>
      </c>
      <c r="F232" s="1899"/>
      <c r="G232" s="1400">
        <v>463000</v>
      </c>
      <c r="H232" s="1902"/>
      <c r="I232" s="1026">
        <v>0</v>
      </c>
      <c r="J232" s="1902"/>
      <c r="K232" s="990">
        <v>0</v>
      </c>
      <c r="L232" s="991">
        <v>0</v>
      </c>
    </row>
    <row r="233" spans="1:12" ht="45" customHeight="1">
      <c r="A233" s="1936"/>
      <c r="B233" s="1927"/>
      <c r="C233" s="1947"/>
      <c r="D233" s="1504" t="s">
        <v>740</v>
      </c>
      <c r="E233" s="1505">
        <v>285000</v>
      </c>
      <c r="F233" s="1899"/>
      <c r="G233" s="1401">
        <v>285000</v>
      </c>
      <c r="H233" s="1902"/>
      <c r="I233" s="993">
        <v>0</v>
      </c>
      <c r="J233" s="1902"/>
      <c r="K233" s="994">
        <v>0</v>
      </c>
      <c r="L233" s="995">
        <v>0</v>
      </c>
    </row>
    <row r="234" spans="1:12" ht="45" customHeight="1" thickBot="1">
      <c r="A234" s="1937"/>
      <c r="B234" s="1564">
        <v>754</v>
      </c>
      <c r="C234" s="1565" t="s">
        <v>647</v>
      </c>
      <c r="D234" s="1493" t="s">
        <v>726</v>
      </c>
      <c r="E234" s="1494"/>
      <c r="F234" s="1900"/>
      <c r="G234" s="1405">
        <v>7148954</v>
      </c>
      <c r="H234" s="1903"/>
      <c r="I234" s="1023">
        <v>7148952.2000000002</v>
      </c>
      <c r="J234" s="1903"/>
      <c r="K234" s="1030">
        <v>0</v>
      </c>
      <c r="L234" s="1013">
        <v>0.99999974821491366</v>
      </c>
    </row>
    <row r="235" spans="1:12" ht="45" customHeight="1">
      <c r="A235" s="1923" t="s">
        <v>812</v>
      </c>
      <c r="B235" s="1563" t="s">
        <v>367</v>
      </c>
      <c r="C235" s="1547" t="s">
        <v>368</v>
      </c>
      <c r="D235" s="1502" t="s">
        <v>748</v>
      </c>
      <c r="E235" s="1503">
        <v>450000</v>
      </c>
      <c r="F235" s="1898">
        <v>450000</v>
      </c>
      <c r="G235" s="1399">
        <v>450000</v>
      </c>
      <c r="H235" s="1901">
        <v>16352975</v>
      </c>
      <c r="I235" s="1039">
        <v>419339.7</v>
      </c>
      <c r="J235" s="1901">
        <v>16322313.59</v>
      </c>
      <c r="K235" s="1020">
        <v>0.93186599999999997</v>
      </c>
      <c r="L235" s="1007">
        <v>0.93186599999999997</v>
      </c>
    </row>
    <row r="236" spans="1:12" ht="45" customHeight="1" thickBot="1">
      <c r="A236" s="1944"/>
      <c r="B236" s="1564">
        <v>754</v>
      </c>
      <c r="C236" s="1565" t="s">
        <v>647</v>
      </c>
      <c r="D236" s="1576" t="s">
        <v>726</v>
      </c>
      <c r="E236" s="1507"/>
      <c r="F236" s="1900"/>
      <c r="G236" s="1401">
        <v>15902975</v>
      </c>
      <c r="H236" s="1903"/>
      <c r="I236" s="1023">
        <v>15902973.890000001</v>
      </c>
      <c r="J236" s="1903"/>
      <c r="K236" s="1030">
        <v>0</v>
      </c>
      <c r="L236" s="1013">
        <v>0.99999993020173905</v>
      </c>
    </row>
    <row r="237" spans="1:12" ht="45" customHeight="1">
      <c r="A237" s="1923" t="s">
        <v>813</v>
      </c>
      <c r="B237" s="1563" t="s">
        <v>367</v>
      </c>
      <c r="C237" s="1547" t="s">
        <v>368</v>
      </c>
      <c r="D237" s="1502" t="s">
        <v>748</v>
      </c>
      <c r="E237" s="1503">
        <v>270000</v>
      </c>
      <c r="F237" s="1848">
        <v>2265000</v>
      </c>
      <c r="G237" s="1399">
        <v>270000</v>
      </c>
      <c r="H237" s="1850">
        <v>40370250</v>
      </c>
      <c r="I237" s="1039">
        <v>256732.92</v>
      </c>
      <c r="J237" s="1920">
        <v>40307508.060000002</v>
      </c>
      <c r="K237" s="1037">
        <v>0.95086266666666674</v>
      </c>
      <c r="L237" s="1009">
        <v>0.95086266666666674</v>
      </c>
    </row>
    <row r="238" spans="1:12" ht="45" customHeight="1">
      <c r="A238" s="1945"/>
      <c r="B238" s="1577">
        <v>754</v>
      </c>
      <c r="C238" s="1578" t="s">
        <v>647</v>
      </c>
      <c r="D238" s="1566" t="s">
        <v>726</v>
      </c>
      <c r="E238" s="1505"/>
      <c r="F238" s="1857"/>
      <c r="G238" s="1400">
        <v>36782703</v>
      </c>
      <c r="H238" s="1858"/>
      <c r="I238" s="1024">
        <v>36782701.030000001</v>
      </c>
      <c r="J238" s="1921"/>
      <c r="K238" s="990">
        <v>0</v>
      </c>
      <c r="L238" s="1007">
        <v>0.99999994644221768</v>
      </c>
    </row>
    <row r="239" spans="1:12" ht="45" customHeight="1" thickBot="1">
      <c r="A239" s="1924"/>
      <c r="B239" s="1579" t="s">
        <v>417</v>
      </c>
      <c r="C239" s="1549" t="s">
        <v>418</v>
      </c>
      <c r="D239" s="1569" t="s">
        <v>726</v>
      </c>
      <c r="E239" s="1530">
        <v>1995000</v>
      </c>
      <c r="F239" s="1871"/>
      <c r="G239" s="1405">
        <v>3317547</v>
      </c>
      <c r="H239" s="1872"/>
      <c r="I239" s="1038">
        <v>3268074.11</v>
      </c>
      <c r="J239" s="1922"/>
      <c r="K239" s="1012">
        <v>1.6381323859649122</v>
      </c>
      <c r="L239" s="1013">
        <v>0.98508750893355845</v>
      </c>
    </row>
    <row r="240" spans="1:12" ht="45" customHeight="1" thickBot="1">
      <c r="A240" s="1580" t="s">
        <v>814</v>
      </c>
      <c r="B240" s="1577">
        <v>754</v>
      </c>
      <c r="C240" s="1578" t="s">
        <v>647</v>
      </c>
      <c r="D240" s="1566" t="s">
        <v>726</v>
      </c>
      <c r="E240" s="1494"/>
      <c r="F240" s="1495">
        <v>0</v>
      </c>
      <c r="G240" s="1406">
        <v>6323531</v>
      </c>
      <c r="H240" s="1406">
        <v>6323531</v>
      </c>
      <c r="I240" s="1040">
        <v>6323529.9500000002</v>
      </c>
      <c r="J240" s="1041">
        <v>6323529.9500000002</v>
      </c>
      <c r="K240" s="980">
        <v>0</v>
      </c>
      <c r="L240" s="1019">
        <v>0.99999983395353009</v>
      </c>
    </row>
    <row r="241" spans="1:12" ht="45" customHeight="1">
      <c r="A241" s="1948" t="s">
        <v>815</v>
      </c>
      <c r="B241" s="1563" t="s">
        <v>367</v>
      </c>
      <c r="C241" s="1547" t="s">
        <v>368</v>
      </c>
      <c r="D241" s="1502" t="s">
        <v>748</v>
      </c>
      <c r="E241" s="1503">
        <v>936000</v>
      </c>
      <c r="F241" s="1848">
        <v>939000</v>
      </c>
      <c r="G241" s="1399">
        <v>936000</v>
      </c>
      <c r="H241" s="1850">
        <v>9254078</v>
      </c>
      <c r="I241" s="1042">
        <v>920243.35</v>
      </c>
      <c r="J241" s="1859">
        <v>9238294.0700000003</v>
      </c>
      <c r="K241" s="1037">
        <v>0.98316597222222224</v>
      </c>
      <c r="L241" s="1009">
        <v>0.98316597222222224</v>
      </c>
    </row>
    <row r="242" spans="1:12" ht="45" customHeight="1">
      <c r="A242" s="1949"/>
      <c r="B242" s="1577">
        <v>754</v>
      </c>
      <c r="C242" s="1578" t="s">
        <v>647</v>
      </c>
      <c r="D242" s="1566" t="s">
        <v>726</v>
      </c>
      <c r="E242" s="1505"/>
      <c r="F242" s="1857"/>
      <c r="G242" s="1400">
        <v>8315078</v>
      </c>
      <c r="H242" s="1858"/>
      <c r="I242" s="1024">
        <v>8315075.7199999997</v>
      </c>
      <c r="J242" s="1860"/>
      <c r="K242" s="990">
        <v>0</v>
      </c>
      <c r="L242" s="1007">
        <v>0.99999972579932506</v>
      </c>
    </row>
    <row r="243" spans="1:12" ht="45" customHeight="1" thickBot="1">
      <c r="A243" s="1950"/>
      <c r="B243" s="1564">
        <v>900</v>
      </c>
      <c r="C243" s="1581" t="s">
        <v>652</v>
      </c>
      <c r="D243" s="1576" t="s">
        <v>726</v>
      </c>
      <c r="E243" s="1507">
        <v>3000</v>
      </c>
      <c r="F243" s="1849"/>
      <c r="G243" s="1401">
        <v>3000</v>
      </c>
      <c r="H243" s="1851"/>
      <c r="I243" s="1405">
        <v>2975</v>
      </c>
      <c r="J243" s="1861"/>
      <c r="K243" s="1012">
        <v>0.9916666666666667</v>
      </c>
      <c r="L243" s="1013">
        <v>0.9916666666666667</v>
      </c>
    </row>
    <row r="244" spans="1:12" ht="45" customHeight="1">
      <c r="A244" s="1923" t="s">
        <v>816</v>
      </c>
      <c r="B244" s="1563" t="s">
        <v>367</v>
      </c>
      <c r="C244" s="1547" t="s">
        <v>368</v>
      </c>
      <c r="D244" s="1502" t="s">
        <v>748</v>
      </c>
      <c r="E244" s="1503">
        <v>585000</v>
      </c>
      <c r="F244" s="1898">
        <v>585000</v>
      </c>
      <c r="G244" s="1399">
        <v>585000</v>
      </c>
      <c r="H244" s="1901">
        <v>29445017</v>
      </c>
      <c r="I244" s="1042">
        <v>525398.25</v>
      </c>
      <c r="J244" s="1904">
        <v>29385412.550000001</v>
      </c>
      <c r="K244" s="1037">
        <v>0.89811666666666667</v>
      </c>
      <c r="L244" s="1009">
        <v>0.89811666666666667</v>
      </c>
    </row>
    <row r="245" spans="1:12" ht="45" customHeight="1" thickBot="1">
      <c r="A245" s="1944"/>
      <c r="B245" s="1564">
        <v>754</v>
      </c>
      <c r="C245" s="1565" t="s">
        <v>647</v>
      </c>
      <c r="D245" s="1576" t="s">
        <v>726</v>
      </c>
      <c r="E245" s="1507"/>
      <c r="F245" s="1900"/>
      <c r="G245" s="1401">
        <v>28860017</v>
      </c>
      <c r="H245" s="1903"/>
      <c r="I245" s="1038">
        <v>28860014.300000001</v>
      </c>
      <c r="J245" s="1906"/>
      <c r="K245" s="1030">
        <v>0</v>
      </c>
      <c r="L245" s="1013">
        <v>0.99999990644496162</v>
      </c>
    </row>
    <row r="246" spans="1:12" ht="45" customHeight="1">
      <c r="A246" s="1938" t="s">
        <v>817</v>
      </c>
      <c r="B246" s="1563" t="s">
        <v>367</v>
      </c>
      <c r="C246" s="1547" t="s">
        <v>368</v>
      </c>
      <c r="D246" s="1502" t="s">
        <v>748</v>
      </c>
      <c r="E246" s="1503">
        <v>297000</v>
      </c>
      <c r="F246" s="1898">
        <v>297000</v>
      </c>
      <c r="G246" s="1399">
        <v>297000</v>
      </c>
      <c r="H246" s="1898">
        <v>10179360</v>
      </c>
      <c r="I246" s="1042">
        <v>265681.8</v>
      </c>
      <c r="J246" s="1898">
        <v>10148039.390000001</v>
      </c>
      <c r="K246" s="1037">
        <v>0.8945515151515151</v>
      </c>
      <c r="L246" s="1016">
        <v>0.8945515151515151</v>
      </c>
    </row>
    <row r="247" spans="1:12" ht="45" customHeight="1" thickBot="1">
      <c r="A247" s="1937"/>
      <c r="B247" s="1575">
        <v>754</v>
      </c>
      <c r="C247" s="1582" t="s">
        <v>647</v>
      </c>
      <c r="D247" s="1576" t="s">
        <v>726</v>
      </c>
      <c r="E247" s="1494"/>
      <c r="F247" s="1900"/>
      <c r="G247" s="1406">
        <v>9882360</v>
      </c>
      <c r="H247" s="1900"/>
      <c r="I247" s="1043">
        <v>9882357.5899999999</v>
      </c>
      <c r="J247" s="1900"/>
      <c r="K247" s="1030">
        <v>0</v>
      </c>
      <c r="L247" s="1009">
        <v>0.99999975613112657</v>
      </c>
    </row>
    <row r="248" spans="1:12" ht="45" customHeight="1" thickBot="1">
      <c r="A248" s="1583"/>
      <c r="B248" s="1584"/>
      <c r="C248" s="1585"/>
      <c r="D248" s="1586" t="s">
        <v>818</v>
      </c>
      <c r="E248" s="1587">
        <v>80243000000</v>
      </c>
      <c r="F248" s="1587">
        <v>80243000000</v>
      </c>
      <c r="G248" s="1587">
        <v>80242999999.999985</v>
      </c>
      <c r="H248" s="1587">
        <v>80242999999.999985</v>
      </c>
      <c r="I248" s="1587">
        <v>66852777393.859993</v>
      </c>
      <c r="J248" s="1587">
        <v>66852777393.859985</v>
      </c>
      <c r="K248" s="1044">
        <v>0.83312908781899975</v>
      </c>
      <c r="L248" s="1045">
        <v>0.83312908781899986</v>
      </c>
    </row>
    <row r="249" spans="1:12" ht="37.5" customHeight="1">
      <c r="A249" s="962"/>
      <c r="B249" s="962"/>
      <c r="C249" s="962"/>
      <c r="D249" s="962"/>
      <c r="E249" s="962"/>
      <c r="F249" s="1588"/>
    </row>
    <row r="250" spans="1:12" ht="37.5" customHeight="1">
      <c r="A250" s="962"/>
      <c r="B250" s="962"/>
      <c r="C250" s="962"/>
      <c r="D250" s="962"/>
      <c r="E250" s="1589"/>
      <c r="F250" s="1589"/>
      <c r="G250" s="1589"/>
      <c r="H250" s="1589"/>
      <c r="I250" s="1589"/>
      <c r="J250" s="1589"/>
    </row>
    <row r="251" spans="1:12" ht="37.5" customHeight="1">
      <c r="A251" s="962"/>
      <c r="B251" s="962"/>
      <c r="C251" s="962"/>
      <c r="D251" s="962"/>
      <c r="E251" s="962"/>
    </row>
    <row r="252" spans="1:12" ht="37.5" customHeight="1">
      <c r="A252" s="962"/>
      <c r="B252" s="962"/>
      <c r="C252" s="962"/>
      <c r="D252" s="962"/>
      <c r="E252" s="962"/>
    </row>
    <row r="253" spans="1:12" ht="37.5" customHeight="1">
      <c r="A253" s="962"/>
      <c r="B253" s="962"/>
      <c r="C253" s="962"/>
      <c r="D253" s="962"/>
      <c r="E253" s="962"/>
    </row>
    <row r="254" spans="1:12" ht="37.5" customHeight="1">
      <c r="A254" s="962"/>
      <c r="B254" s="962"/>
      <c r="C254" s="962"/>
      <c r="D254" s="962"/>
      <c r="E254" s="962"/>
    </row>
    <row r="255" spans="1:12" ht="37.5" customHeight="1">
      <c r="A255" s="962"/>
      <c r="B255" s="962"/>
      <c r="C255" s="962"/>
      <c r="D255" s="962"/>
      <c r="E255" s="962"/>
    </row>
    <row r="256" spans="1:12" ht="37.5" customHeight="1">
      <c r="A256" s="962"/>
      <c r="B256" s="962"/>
      <c r="C256" s="962"/>
      <c r="D256" s="962"/>
      <c r="E256" s="962"/>
    </row>
    <row r="257" spans="1:11" ht="37.5" customHeight="1">
      <c r="A257" s="962"/>
      <c r="B257" s="962"/>
      <c r="C257" s="962"/>
      <c r="D257" s="962"/>
      <c r="E257" s="962"/>
    </row>
    <row r="258" spans="1:11" ht="37.5" customHeight="1">
      <c r="A258" s="962"/>
      <c r="B258" s="962"/>
      <c r="C258" s="962"/>
      <c r="D258" s="962"/>
      <c r="E258" s="962"/>
      <c r="K258" s="1049"/>
    </row>
    <row r="259" spans="1:11" ht="37.5" customHeight="1">
      <c r="A259" s="962"/>
      <c r="B259" s="962"/>
      <c r="C259" s="962"/>
      <c r="D259" s="962"/>
      <c r="E259" s="962"/>
    </row>
    <row r="260" spans="1:11" ht="37.5" customHeight="1">
      <c r="A260" s="962"/>
      <c r="B260" s="962"/>
      <c r="C260" s="962"/>
      <c r="D260" s="962"/>
      <c r="E260" s="962"/>
    </row>
    <row r="261" spans="1:11" ht="37.5" customHeight="1">
      <c r="A261" s="962"/>
      <c r="B261" s="962"/>
      <c r="C261" s="962"/>
      <c r="D261" s="962"/>
      <c r="E261" s="962"/>
      <c r="J261" s="1050"/>
    </row>
    <row r="262" spans="1:11" ht="37.5" customHeight="1">
      <c r="A262" s="962"/>
      <c r="B262" s="962"/>
      <c r="C262" s="962"/>
      <c r="D262" s="962"/>
      <c r="E262" s="962"/>
    </row>
  </sheetData>
  <mergeCells count="243">
    <mergeCell ref="A246:A247"/>
    <mergeCell ref="F246:F247"/>
    <mergeCell ref="H246:H247"/>
    <mergeCell ref="J246:J247"/>
    <mergeCell ref="A241:A243"/>
    <mergeCell ref="F241:F243"/>
    <mergeCell ref="H241:H243"/>
    <mergeCell ref="J241:J243"/>
    <mergeCell ref="A244:A245"/>
    <mergeCell ref="F244:F245"/>
    <mergeCell ref="H244:H245"/>
    <mergeCell ref="J244:J245"/>
    <mergeCell ref="A235:A236"/>
    <mergeCell ref="F235:F236"/>
    <mergeCell ref="H235:H236"/>
    <mergeCell ref="J235:J236"/>
    <mergeCell ref="A237:A239"/>
    <mergeCell ref="F237:F239"/>
    <mergeCell ref="H237:H239"/>
    <mergeCell ref="J237:J239"/>
    <mergeCell ref="A231:A234"/>
    <mergeCell ref="F231:F234"/>
    <mergeCell ref="H231:H234"/>
    <mergeCell ref="J231:J234"/>
    <mergeCell ref="B232:B233"/>
    <mergeCell ref="C232:C233"/>
    <mergeCell ref="A227:A228"/>
    <mergeCell ref="F227:F228"/>
    <mergeCell ref="H227:H228"/>
    <mergeCell ref="J227:J228"/>
    <mergeCell ref="A229:A230"/>
    <mergeCell ref="F229:F230"/>
    <mergeCell ref="H229:H230"/>
    <mergeCell ref="J229:J230"/>
    <mergeCell ref="A222:A226"/>
    <mergeCell ref="F222:F226"/>
    <mergeCell ref="H222:H226"/>
    <mergeCell ref="J222:J226"/>
    <mergeCell ref="B223:B225"/>
    <mergeCell ref="C223:C225"/>
    <mergeCell ref="A217:A221"/>
    <mergeCell ref="F217:F221"/>
    <mergeCell ref="H217:H221"/>
    <mergeCell ref="J217:J221"/>
    <mergeCell ref="B218:B219"/>
    <mergeCell ref="C218:C219"/>
    <mergeCell ref="B220:B221"/>
    <mergeCell ref="C220:C221"/>
    <mergeCell ref="A212:A214"/>
    <mergeCell ref="F212:F214"/>
    <mergeCell ref="H212:H214"/>
    <mergeCell ref="J212:J214"/>
    <mergeCell ref="A215:A216"/>
    <mergeCell ref="B215:B216"/>
    <mergeCell ref="C215:C216"/>
    <mergeCell ref="F215:F216"/>
    <mergeCell ref="H215:H216"/>
    <mergeCell ref="J215:J216"/>
    <mergeCell ref="A208:A209"/>
    <mergeCell ref="F208:F209"/>
    <mergeCell ref="H208:H209"/>
    <mergeCell ref="J208:J209"/>
    <mergeCell ref="A210:A211"/>
    <mergeCell ref="B210:B211"/>
    <mergeCell ref="C210:C211"/>
    <mergeCell ref="F210:F211"/>
    <mergeCell ref="H210:H211"/>
    <mergeCell ref="J210:J211"/>
    <mergeCell ref="A204:A206"/>
    <mergeCell ref="B204:B206"/>
    <mergeCell ref="C204:C206"/>
    <mergeCell ref="F204:F206"/>
    <mergeCell ref="H204:H206"/>
    <mergeCell ref="J204:J206"/>
    <mergeCell ref="A197:A198"/>
    <mergeCell ref="F197:F198"/>
    <mergeCell ref="H197:H198"/>
    <mergeCell ref="J197:J198"/>
    <mergeCell ref="A202:A203"/>
    <mergeCell ref="B202:B203"/>
    <mergeCell ref="C202:C203"/>
    <mergeCell ref="F202:F203"/>
    <mergeCell ref="H202:H203"/>
    <mergeCell ref="J202:J203"/>
    <mergeCell ref="A191:A195"/>
    <mergeCell ref="B191:B192"/>
    <mergeCell ref="C191:C192"/>
    <mergeCell ref="F191:F195"/>
    <mergeCell ref="H191:H195"/>
    <mergeCell ref="J191:J195"/>
    <mergeCell ref="B193:B195"/>
    <mergeCell ref="C193:C195"/>
    <mergeCell ref="A189:A190"/>
    <mergeCell ref="B189:B190"/>
    <mergeCell ref="C189:C190"/>
    <mergeCell ref="F189:F190"/>
    <mergeCell ref="H189:H190"/>
    <mergeCell ref="J189:J190"/>
    <mergeCell ref="A187:A188"/>
    <mergeCell ref="B187:B188"/>
    <mergeCell ref="C187:C188"/>
    <mergeCell ref="F187:F188"/>
    <mergeCell ref="H187:H188"/>
    <mergeCell ref="J187:J188"/>
    <mergeCell ref="B179:B183"/>
    <mergeCell ref="C179:C183"/>
    <mergeCell ref="A184:A186"/>
    <mergeCell ref="F184:F186"/>
    <mergeCell ref="H184:H186"/>
    <mergeCell ref="J184:J186"/>
    <mergeCell ref="A171:A173"/>
    <mergeCell ref="F171:F173"/>
    <mergeCell ref="H171:H173"/>
    <mergeCell ref="J171:J173"/>
    <mergeCell ref="A174:A183"/>
    <mergeCell ref="B174:B178"/>
    <mergeCell ref="C174:C178"/>
    <mergeCell ref="F174:F183"/>
    <mergeCell ref="H174:H183"/>
    <mergeCell ref="J174:J183"/>
    <mergeCell ref="A160:A170"/>
    <mergeCell ref="F160:F170"/>
    <mergeCell ref="H160:H170"/>
    <mergeCell ref="J160:J170"/>
    <mergeCell ref="B161:B170"/>
    <mergeCell ref="C161:C170"/>
    <mergeCell ref="A142:A159"/>
    <mergeCell ref="F142:F159"/>
    <mergeCell ref="H142:H159"/>
    <mergeCell ref="J142:J159"/>
    <mergeCell ref="B144:B148"/>
    <mergeCell ref="C144:C148"/>
    <mergeCell ref="B150:B159"/>
    <mergeCell ref="C150:C159"/>
    <mergeCell ref="A137:A141"/>
    <mergeCell ref="B137:B141"/>
    <mergeCell ref="C137:C141"/>
    <mergeCell ref="F137:F141"/>
    <mergeCell ref="H137:H141"/>
    <mergeCell ref="J137:J141"/>
    <mergeCell ref="A133:A136"/>
    <mergeCell ref="B133:B134"/>
    <mergeCell ref="C133:C134"/>
    <mergeCell ref="F133:F136"/>
    <mergeCell ref="H133:H136"/>
    <mergeCell ref="J133:J136"/>
    <mergeCell ref="B135:B136"/>
    <mergeCell ref="C135:C136"/>
    <mergeCell ref="A127:A132"/>
    <mergeCell ref="B127:B128"/>
    <mergeCell ref="C127:C128"/>
    <mergeCell ref="F127:F132"/>
    <mergeCell ref="H127:H132"/>
    <mergeCell ref="J127:J132"/>
    <mergeCell ref="B129:B132"/>
    <mergeCell ref="C129:C132"/>
    <mergeCell ref="A89:A126"/>
    <mergeCell ref="B89:B93"/>
    <mergeCell ref="C89:C93"/>
    <mergeCell ref="F89:F126"/>
    <mergeCell ref="H89:H126"/>
    <mergeCell ref="J89:J126"/>
    <mergeCell ref="B95:B98"/>
    <mergeCell ref="C95:C98"/>
    <mergeCell ref="B99:B121"/>
    <mergeCell ref="C99:C121"/>
    <mergeCell ref="A76:A87"/>
    <mergeCell ref="B76:B87"/>
    <mergeCell ref="C76:C87"/>
    <mergeCell ref="F76:F87"/>
    <mergeCell ref="H76:H87"/>
    <mergeCell ref="J76:J87"/>
    <mergeCell ref="A55:A75"/>
    <mergeCell ref="B55:B56"/>
    <mergeCell ref="C55:C56"/>
    <mergeCell ref="F55:F75"/>
    <mergeCell ref="H55:H75"/>
    <mergeCell ref="J55:J75"/>
    <mergeCell ref="B57:B75"/>
    <mergeCell ref="C57:C75"/>
    <mergeCell ref="A50:A53"/>
    <mergeCell ref="B50:B51"/>
    <mergeCell ref="C50:C51"/>
    <mergeCell ref="F50:F53"/>
    <mergeCell ref="H50:H53"/>
    <mergeCell ref="J50:J53"/>
    <mergeCell ref="B52:B53"/>
    <mergeCell ref="C52:C53"/>
    <mergeCell ref="A43:A48"/>
    <mergeCell ref="B43:B45"/>
    <mergeCell ref="C43:C45"/>
    <mergeCell ref="F43:F48"/>
    <mergeCell ref="H43:H48"/>
    <mergeCell ref="J43:J48"/>
    <mergeCell ref="B47:B48"/>
    <mergeCell ref="C47:C48"/>
    <mergeCell ref="A34:A42"/>
    <mergeCell ref="B34:B38"/>
    <mergeCell ref="C34:C38"/>
    <mergeCell ref="F34:F42"/>
    <mergeCell ref="H34:H42"/>
    <mergeCell ref="J34:J42"/>
    <mergeCell ref="B39:B41"/>
    <mergeCell ref="C39:C41"/>
    <mergeCell ref="A29:A33"/>
    <mergeCell ref="F29:F33"/>
    <mergeCell ref="H29:H33"/>
    <mergeCell ref="J29:J33"/>
    <mergeCell ref="B31:B33"/>
    <mergeCell ref="C31:C33"/>
    <mergeCell ref="A26:A28"/>
    <mergeCell ref="B26:B28"/>
    <mergeCell ref="C26:C28"/>
    <mergeCell ref="F26:F28"/>
    <mergeCell ref="H26:H28"/>
    <mergeCell ref="J26:J28"/>
    <mergeCell ref="A23:A25"/>
    <mergeCell ref="B23:B24"/>
    <mergeCell ref="C23:C24"/>
    <mergeCell ref="F23:F25"/>
    <mergeCell ref="H23:H25"/>
    <mergeCell ref="J23:J25"/>
    <mergeCell ref="A15:A16"/>
    <mergeCell ref="B15:B16"/>
    <mergeCell ref="C15:C16"/>
    <mergeCell ref="F15:F16"/>
    <mergeCell ref="H15:H16"/>
    <mergeCell ref="J15:J16"/>
    <mergeCell ref="A12:A14"/>
    <mergeCell ref="B12:B14"/>
    <mergeCell ref="C12:C14"/>
    <mergeCell ref="F12:F14"/>
    <mergeCell ref="H12:H14"/>
    <mergeCell ref="J12:J14"/>
    <mergeCell ref="A2:L2"/>
    <mergeCell ref="K3:L3"/>
    <mergeCell ref="A4:A5"/>
    <mergeCell ref="B4:C5"/>
    <mergeCell ref="D4:D5"/>
    <mergeCell ref="E4:F4"/>
    <mergeCell ref="G4:H4"/>
    <mergeCell ref="I4:J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8" firstPageNumber="69" fitToHeight="0" orientation="landscape" useFirstPageNumber="1" r:id="rId1"/>
  <headerFooter scaleWithDoc="0" alignWithMargins="0">
    <oddHeader>&amp;C&amp;8- &amp;P -</oddHeader>
  </headerFooter>
  <rowBreaks count="11" manualBreakCount="11">
    <brk id="28" max="11" man="1"/>
    <brk id="49" max="11" man="1"/>
    <brk id="66" max="11" man="1"/>
    <brk id="86" max="11" man="1"/>
    <brk id="111" max="11" man="1"/>
    <brk id="126" max="11" man="1"/>
    <brk id="141" max="11" man="1"/>
    <brk id="166" max="11" man="1"/>
    <brk id="186" max="11" man="1"/>
    <brk id="206" max="11" man="1"/>
    <brk id="230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9"/>
  <sheetViews>
    <sheetView showGridLines="0" zoomScale="98" zoomScaleNormal="98" zoomScaleSheetLayoutView="91" workbookViewId="0">
      <selection activeCell="Q79" sqref="Q79"/>
    </sheetView>
  </sheetViews>
  <sheetFormatPr defaultRowHeight="14.25"/>
  <cols>
    <col min="1" max="1" width="76.140625" style="1073" customWidth="1"/>
    <col min="2" max="3" width="14" style="1073" customWidth="1"/>
    <col min="4" max="4" width="16.140625" style="1074" customWidth="1"/>
    <col min="5" max="11" width="14.42578125" style="1474" customWidth="1"/>
    <col min="12" max="12" width="15.85546875" style="1474" customWidth="1"/>
    <col min="13" max="256" width="9.140625" style="1074"/>
    <col min="257" max="257" width="76.140625" style="1074" customWidth="1"/>
    <col min="258" max="259" width="14" style="1074" customWidth="1"/>
    <col min="260" max="260" width="16.140625" style="1074" customWidth="1"/>
    <col min="261" max="267" width="14.42578125" style="1074" customWidth="1"/>
    <col min="268" max="268" width="15.85546875" style="1074" customWidth="1"/>
    <col min="269" max="512" width="9.140625" style="1074"/>
    <col min="513" max="513" width="76.140625" style="1074" customWidth="1"/>
    <col min="514" max="515" width="14" style="1074" customWidth="1"/>
    <col min="516" max="516" width="16.140625" style="1074" customWidth="1"/>
    <col min="517" max="523" width="14.42578125" style="1074" customWidth="1"/>
    <col min="524" max="524" width="15.85546875" style="1074" customWidth="1"/>
    <col min="525" max="768" width="9.140625" style="1074"/>
    <col min="769" max="769" width="76.140625" style="1074" customWidth="1"/>
    <col min="770" max="771" width="14" style="1074" customWidth="1"/>
    <col min="772" max="772" width="16.140625" style="1074" customWidth="1"/>
    <col min="773" max="779" width="14.42578125" style="1074" customWidth="1"/>
    <col min="780" max="780" width="15.85546875" style="1074" customWidth="1"/>
    <col min="781" max="1024" width="9.140625" style="1074"/>
    <col min="1025" max="1025" width="76.140625" style="1074" customWidth="1"/>
    <col min="1026" max="1027" width="14" style="1074" customWidth="1"/>
    <col min="1028" max="1028" width="16.140625" style="1074" customWidth="1"/>
    <col min="1029" max="1035" width="14.42578125" style="1074" customWidth="1"/>
    <col min="1036" max="1036" width="15.85546875" style="1074" customWidth="1"/>
    <col min="1037" max="1280" width="9.140625" style="1074"/>
    <col min="1281" max="1281" width="76.140625" style="1074" customWidth="1"/>
    <col min="1282" max="1283" width="14" style="1074" customWidth="1"/>
    <col min="1284" max="1284" width="16.140625" style="1074" customWidth="1"/>
    <col min="1285" max="1291" width="14.42578125" style="1074" customWidth="1"/>
    <col min="1292" max="1292" width="15.85546875" style="1074" customWidth="1"/>
    <col min="1293" max="1536" width="9.140625" style="1074"/>
    <col min="1537" max="1537" width="76.140625" style="1074" customWidth="1"/>
    <col min="1538" max="1539" width="14" style="1074" customWidth="1"/>
    <col min="1540" max="1540" width="16.140625" style="1074" customWidth="1"/>
    <col min="1541" max="1547" width="14.42578125" style="1074" customWidth="1"/>
    <col min="1548" max="1548" width="15.85546875" style="1074" customWidth="1"/>
    <col min="1549" max="1792" width="9.140625" style="1074"/>
    <col min="1793" max="1793" width="76.140625" style="1074" customWidth="1"/>
    <col min="1794" max="1795" width="14" style="1074" customWidth="1"/>
    <col min="1796" max="1796" width="16.140625" style="1074" customWidth="1"/>
    <col min="1797" max="1803" width="14.42578125" style="1074" customWidth="1"/>
    <col min="1804" max="1804" width="15.85546875" style="1074" customWidth="1"/>
    <col min="1805" max="2048" width="9.140625" style="1074"/>
    <col min="2049" max="2049" width="76.140625" style="1074" customWidth="1"/>
    <col min="2050" max="2051" width="14" style="1074" customWidth="1"/>
    <col min="2052" max="2052" width="16.140625" style="1074" customWidth="1"/>
    <col min="2053" max="2059" width="14.42578125" style="1074" customWidth="1"/>
    <col min="2060" max="2060" width="15.85546875" style="1074" customWidth="1"/>
    <col min="2061" max="2304" width="9.140625" style="1074"/>
    <col min="2305" max="2305" width="76.140625" style="1074" customWidth="1"/>
    <col min="2306" max="2307" width="14" style="1074" customWidth="1"/>
    <col min="2308" max="2308" width="16.140625" style="1074" customWidth="1"/>
    <col min="2309" max="2315" width="14.42578125" style="1074" customWidth="1"/>
    <col min="2316" max="2316" width="15.85546875" style="1074" customWidth="1"/>
    <col min="2317" max="2560" width="9.140625" style="1074"/>
    <col min="2561" max="2561" width="76.140625" style="1074" customWidth="1"/>
    <col min="2562" max="2563" width="14" style="1074" customWidth="1"/>
    <col min="2564" max="2564" width="16.140625" style="1074" customWidth="1"/>
    <col min="2565" max="2571" width="14.42578125" style="1074" customWidth="1"/>
    <col min="2572" max="2572" width="15.85546875" style="1074" customWidth="1"/>
    <col min="2573" max="2816" width="9.140625" style="1074"/>
    <col min="2817" max="2817" width="76.140625" style="1074" customWidth="1"/>
    <col min="2818" max="2819" width="14" style="1074" customWidth="1"/>
    <col min="2820" max="2820" width="16.140625" style="1074" customWidth="1"/>
    <col min="2821" max="2827" width="14.42578125" style="1074" customWidth="1"/>
    <col min="2828" max="2828" width="15.85546875" style="1074" customWidth="1"/>
    <col min="2829" max="3072" width="9.140625" style="1074"/>
    <col min="3073" max="3073" width="76.140625" style="1074" customWidth="1"/>
    <col min="3074" max="3075" width="14" style="1074" customWidth="1"/>
    <col min="3076" max="3076" width="16.140625" style="1074" customWidth="1"/>
    <col min="3077" max="3083" width="14.42578125" style="1074" customWidth="1"/>
    <col min="3084" max="3084" width="15.85546875" style="1074" customWidth="1"/>
    <col min="3085" max="3328" width="9.140625" style="1074"/>
    <col min="3329" max="3329" width="76.140625" style="1074" customWidth="1"/>
    <col min="3330" max="3331" width="14" style="1074" customWidth="1"/>
    <col min="3332" max="3332" width="16.140625" style="1074" customWidth="1"/>
    <col min="3333" max="3339" width="14.42578125" style="1074" customWidth="1"/>
    <col min="3340" max="3340" width="15.85546875" style="1074" customWidth="1"/>
    <col min="3341" max="3584" width="9.140625" style="1074"/>
    <col min="3585" max="3585" width="76.140625" style="1074" customWidth="1"/>
    <col min="3586" max="3587" width="14" style="1074" customWidth="1"/>
    <col min="3588" max="3588" width="16.140625" style="1074" customWidth="1"/>
    <col min="3589" max="3595" width="14.42578125" style="1074" customWidth="1"/>
    <col min="3596" max="3596" width="15.85546875" style="1074" customWidth="1"/>
    <col min="3597" max="3840" width="9.140625" style="1074"/>
    <col min="3841" max="3841" width="76.140625" style="1074" customWidth="1"/>
    <col min="3842" max="3843" width="14" style="1074" customWidth="1"/>
    <col min="3844" max="3844" width="16.140625" style="1074" customWidth="1"/>
    <col min="3845" max="3851" width="14.42578125" style="1074" customWidth="1"/>
    <col min="3852" max="3852" width="15.85546875" style="1074" customWidth="1"/>
    <col min="3853" max="4096" width="9.140625" style="1074"/>
    <col min="4097" max="4097" width="76.140625" style="1074" customWidth="1"/>
    <col min="4098" max="4099" width="14" style="1074" customWidth="1"/>
    <col min="4100" max="4100" width="16.140625" style="1074" customWidth="1"/>
    <col min="4101" max="4107" width="14.42578125" style="1074" customWidth="1"/>
    <col min="4108" max="4108" width="15.85546875" style="1074" customWidth="1"/>
    <col min="4109" max="4352" width="9.140625" style="1074"/>
    <col min="4353" max="4353" width="76.140625" style="1074" customWidth="1"/>
    <col min="4354" max="4355" width="14" style="1074" customWidth="1"/>
    <col min="4356" max="4356" width="16.140625" style="1074" customWidth="1"/>
    <col min="4357" max="4363" width="14.42578125" style="1074" customWidth="1"/>
    <col min="4364" max="4364" width="15.85546875" style="1074" customWidth="1"/>
    <col min="4365" max="4608" width="9.140625" style="1074"/>
    <col min="4609" max="4609" width="76.140625" style="1074" customWidth="1"/>
    <col min="4610" max="4611" width="14" style="1074" customWidth="1"/>
    <col min="4612" max="4612" width="16.140625" style="1074" customWidth="1"/>
    <col min="4613" max="4619" width="14.42578125" style="1074" customWidth="1"/>
    <col min="4620" max="4620" width="15.85546875" style="1074" customWidth="1"/>
    <col min="4621" max="4864" width="9.140625" style="1074"/>
    <col min="4865" max="4865" width="76.140625" style="1074" customWidth="1"/>
    <col min="4866" max="4867" width="14" style="1074" customWidth="1"/>
    <col min="4868" max="4868" width="16.140625" style="1074" customWidth="1"/>
    <col min="4869" max="4875" width="14.42578125" style="1074" customWidth="1"/>
    <col min="4876" max="4876" width="15.85546875" style="1074" customWidth="1"/>
    <col min="4877" max="5120" width="9.140625" style="1074"/>
    <col min="5121" max="5121" width="76.140625" style="1074" customWidth="1"/>
    <col min="5122" max="5123" width="14" style="1074" customWidth="1"/>
    <col min="5124" max="5124" width="16.140625" style="1074" customWidth="1"/>
    <col min="5125" max="5131" width="14.42578125" style="1074" customWidth="1"/>
    <col min="5132" max="5132" width="15.85546875" style="1074" customWidth="1"/>
    <col min="5133" max="5376" width="9.140625" style="1074"/>
    <col min="5377" max="5377" width="76.140625" style="1074" customWidth="1"/>
    <col min="5378" max="5379" width="14" style="1074" customWidth="1"/>
    <col min="5380" max="5380" width="16.140625" style="1074" customWidth="1"/>
    <col min="5381" max="5387" width="14.42578125" style="1074" customWidth="1"/>
    <col min="5388" max="5388" width="15.85546875" style="1074" customWidth="1"/>
    <col min="5389" max="5632" width="9.140625" style="1074"/>
    <col min="5633" max="5633" width="76.140625" style="1074" customWidth="1"/>
    <col min="5634" max="5635" width="14" style="1074" customWidth="1"/>
    <col min="5636" max="5636" width="16.140625" style="1074" customWidth="1"/>
    <col min="5637" max="5643" width="14.42578125" style="1074" customWidth="1"/>
    <col min="5644" max="5644" width="15.85546875" style="1074" customWidth="1"/>
    <col min="5645" max="5888" width="9.140625" style="1074"/>
    <col min="5889" max="5889" width="76.140625" style="1074" customWidth="1"/>
    <col min="5890" max="5891" width="14" style="1074" customWidth="1"/>
    <col min="5892" max="5892" width="16.140625" style="1074" customWidth="1"/>
    <col min="5893" max="5899" width="14.42578125" style="1074" customWidth="1"/>
    <col min="5900" max="5900" width="15.85546875" style="1074" customWidth="1"/>
    <col min="5901" max="6144" width="9.140625" style="1074"/>
    <col min="6145" max="6145" width="76.140625" style="1074" customWidth="1"/>
    <col min="6146" max="6147" width="14" style="1074" customWidth="1"/>
    <col min="6148" max="6148" width="16.140625" style="1074" customWidth="1"/>
    <col min="6149" max="6155" width="14.42578125" style="1074" customWidth="1"/>
    <col min="6156" max="6156" width="15.85546875" style="1074" customWidth="1"/>
    <col min="6157" max="6400" width="9.140625" style="1074"/>
    <col min="6401" max="6401" width="76.140625" style="1074" customWidth="1"/>
    <col min="6402" max="6403" width="14" style="1074" customWidth="1"/>
    <col min="6404" max="6404" width="16.140625" style="1074" customWidth="1"/>
    <col min="6405" max="6411" width="14.42578125" style="1074" customWidth="1"/>
    <col min="6412" max="6412" width="15.85546875" style="1074" customWidth="1"/>
    <col min="6413" max="6656" width="9.140625" style="1074"/>
    <col min="6657" max="6657" width="76.140625" style="1074" customWidth="1"/>
    <col min="6658" max="6659" width="14" style="1074" customWidth="1"/>
    <col min="6660" max="6660" width="16.140625" style="1074" customWidth="1"/>
    <col min="6661" max="6667" width="14.42578125" style="1074" customWidth="1"/>
    <col min="6668" max="6668" width="15.85546875" style="1074" customWidth="1"/>
    <col min="6669" max="6912" width="9.140625" style="1074"/>
    <col min="6913" max="6913" width="76.140625" style="1074" customWidth="1"/>
    <col min="6914" max="6915" width="14" style="1074" customWidth="1"/>
    <col min="6916" max="6916" width="16.140625" style="1074" customWidth="1"/>
    <col min="6917" max="6923" width="14.42578125" style="1074" customWidth="1"/>
    <col min="6924" max="6924" width="15.85546875" style="1074" customWidth="1"/>
    <col min="6925" max="7168" width="9.140625" style="1074"/>
    <col min="7169" max="7169" width="76.140625" style="1074" customWidth="1"/>
    <col min="7170" max="7171" width="14" style="1074" customWidth="1"/>
    <col min="7172" max="7172" width="16.140625" style="1074" customWidth="1"/>
    <col min="7173" max="7179" width="14.42578125" style="1074" customWidth="1"/>
    <col min="7180" max="7180" width="15.85546875" style="1074" customWidth="1"/>
    <col min="7181" max="7424" width="9.140625" style="1074"/>
    <col min="7425" max="7425" width="76.140625" style="1074" customWidth="1"/>
    <col min="7426" max="7427" width="14" style="1074" customWidth="1"/>
    <col min="7428" max="7428" width="16.140625" style="1074" customWidth="1"/>
    <col min="7429" max="7435" width="14.42578125" style="1074" customWidth="1"/>
    <col min="7436" max="7436" width="15.85546875" style="1074" customWidth="1"/>
    <col min="7437" max="7680" width="9.140625" style="1074"/>
    <col min="7681" max="7681" width="76.140625" style="1074" customWidth="1"/>
    <col min="7682" max="7683" width="14" style="1074" customWidth="1"/>
    <col min="7684" max="7684" width="16.140625" style="1074" customWidth="1"/>
    <col min="7685" max="7691" width="14.42578125" style="1074" customWidth="1"/>
    <col min="7692" max="7692" width="15.85546875" style="1074" customWidth="1"/>
    <col min="7693" max="7936" width="9.140625" style="1074"/>
    <col min="7937" max="7937" width="76.140625" style="1074" customWidth="1"/>
    <col min="7938" max="7939" width="14" style="1074" customWidth="1"/>
    <col min="7940" max="7940" width="16.140625" style="1074" customWidth="1"/>
    <col min="7941" max="7947" width="14.42578125" style="1074" customWidth="1"/>
    <col min="7948" max="7948" width="15.85546875" style="1074" customWidth="1"/>
    <col min="7949" max="8192" width="9.140625" style="1074"/>
    <col min="8193" max="8193" width="76.140625" style="1074" customWidth="1"/>
    <col min="8194" max="8195" width="14" style="1074" customWidth="1"/>
    <col min="8196" max="8196" width="16.140625" style="1074" customWidth="1"/>
    <col min="8197" max="8203" width="14.42578125" style="1074" customWidth="1"/>
    <col min="8204" max="8204" width="15.85546875" style="1074" customWidth="1"/>
    <col min="8205" max="8448" width="9.140625" style="1074"/>
    <col min="8449" max="8449" width="76.140625" style="1074" customWidth="1"/>
    <col min="8450" max="8451" width="14" style="1074" customWidth="1"/>
    <col min="8452" max="8452" width="16.140625" style="1074" customWidth="1"/>
    <col min="8453" max="8459" width="14.42578125" style="1074" customWidth="1"/>
    <col min="8460" max="8460" width="15.85546875" style="1074" customWidth="1"/>
    <col min="8461" max="8704" width="9.140625" style="1074"/>
    <col min="8705" max="8705" width="76.140625" style="1074" customWidth="1"/>
    <col min="8706" max="8707" width="14" style="1074" customWidth="1"/>
    <col min="8708" max="8708" width="16.140625" style="1074" customWidth="1"/>
    <col min="8709" max="8715" width="14.42578125" style="1074" customWidth="1"/>
    <col min="8716" max="8716" width="15.85546875" style="1074" customWidth="1"/>
    <col min="8717" max="8960" width="9.140625" style="1074"/>
    <col min="8961" max="8961" width="76.140625" style="1074" customWidth="1"/>
    <col min="8962" max="8963" width="14" style="1074" customWidth="1"/>
    <col min="8964" max="8964" width="16.140625" style="1074" customWidth="1"/>
    <col min="8965" max="8971" width="14.42578125" style="1074" customWidth="1"/>
    <col min="8972" max="8972" width="15.85546875" style="1074" customWidth="1"/>
    <col min="8973" max="9216" width="9.140625" style="1074"/>
    <col min="9217" max="9217" width="76.140625" style="1074" customWidth="1"/>
    <col min="9218" max="9219" width="14" style="1074" customWidth="1"/>
    <col min="9220" max="9220" width="16.140625" style="1074" customWidth="1"/>
    <col min="9221" max="9227" width="14.42578125" style="1074" customWidth="1"/>
    <col min="9228" max="9228" width="15.85546875" style="1074" customWidth="1"/>
    <col min="9229" max="9472" width="9.140625" style="1074"/>
    <col min="9473" max="9473" width="76.140625" style="1074" customWidth="1"/>
    <col min="9474" max="9475" width="14" style="1074" customWidth="1"/>
    <col min="9476" max="9476" width="16.140625" style="1074" customWidth="1"/>
    <col min="9477" max="9483" width="14.42578125" style="1074" customWidth="1"/>
    <col min="9484" max="9484" width="15.85546875" style="1074" customWidth="1"/>
    <col min="9485" max="9728" width="9.140625" style="1074"/>
    <col min="9729" max="9729" width="76.140625" style="1074" customWidth="1"/>
    <col min="9730" max="9731" width="14" style="1074" customWidth="1"/>
    <col min="9732" max="9732" width="16.140625" style="1074" customWidth="1"/>
    <col min="9733" max="9739" width="14.42578125" style="1074" customWidth="1"/>
    <col min="9740" max="9740" width="15.85546875" style="1074" customWidth="1"/>
    <col min="9741" max="9984" width="9.140625" style="1074"/>
    <col min="9985" max="9985" width="76.140625" style="1074" customWidth="1"/>
    <col min="9986" max="9987" width="14" style="1074" customWidth="1"/>
    <col min="9988" max="9988" width="16.140625" style="1074" customWidth="1"/>
    <col min="9989" max="9995" width="14.42578125" style="1074" customWidth="1"/>
    <col min="9996" max="9996" width="15.85546875" style="1074" customWidth="1"/>
    <col min="9997" max="10240" width="9.140625" style="1074"/>
    <col min="10241" max="10241" width="76.140625" style="1074" customWidth="1"/>
    <col min="10242" max="10243" width="14" style="1074" customWidth="1"/>
    <col min="10244" max="10244" width="16.140625" style="1074" customWidth="1"/>
    <col min="10245" max="10251" width="14.42578125" style="1074" customWidth="1"/>
    <col min="10252" max="10252" width="15.85546875" style="1074" customWidth="1"/>
    <col min="10253" max="10496" width="9.140625" style="1074"/>
    <col min="10497" max="10497" width="76.140625" style="1074" customWidth="1"/>
    <col min="10498" max="10499" width="14" style="1074" customWidth="1"/>
    <col min="10500" max="10500" width="16.140625" style="1074" customWidth="1"/>
    <col min="10501" max="10507" width="14.42578125" style="1074" customWidth="1"/>
    <col min="10508" max="10508" width="15.85546875" style="1074" customWidth="1"/>
    <col min="10509" max="10752" width="9.140625" style="1074"/>
    <col min="10753" max="10753" width="76.140625" style="1074" customWidth="1"/>
    <col min="10754" max="10755" width="14" style="1074" customWidth="1"/>
    <col min="10756" max="10756" width="16.140625" style="1074" customWidth="1"/>
    <col min="10757" max="10763" width="14.42578125" style="1074" customWidth="1"/>
    <col min="10764" max="10764" width="15.85546875" style="1074" customWidth="1"/>
    <col min="10765" max="11008" width="9.140625" style="1074"/>
    <col min="11009" max="11009" width="76.140625" style="1074" customWidth="1"/>
    <col min="11010" max="11011" width="14" style="1074" customWidth="1"/>
    <col min="11012" max="11012" width="16.140625" style="1074" customWidth="1"/>
    <col min="11013" max="11019" width="14.42578125" style="1074" customWidth="1"/>
    <col min="11020" max="11020" width="15.85546875" style="1074" customWidth="1"/>
    <col min="11021" max="11264" width="9.140625" style="1074"/>
    <col min="11265" max="11265" width="76.140625" style="1074" customWidth="1"/>
    <col min="11266" max="11267" width="14" style="1074" customWidth="1"/>
    <col min="11268" max="11268" width="16.140625" style="1074" customWidth="1"/>
    <col min="11269" max="11275" width="14.42578125" style="1074" customWidth="1"/>
    <col min="11276" max="11276" width="15.85546875" style="1074" customWidth="1"/>
    <col min="11277" max="11520" width="9.140625" style="1074"/>
    <col min="11521" max="11521" width="76.140625" style="1074" customWidth="1"/>
    <col min="11522" max="11523" width="14" style="1074" customWidth="1"/>
    <col min="11524" max="11524" width="16.140625" style="1074" customWidth="1"/>
    <col min="11525" max="11531" width="14.42578125" style="1074" customWidth="1"/>
    <col min="11532" max="11532" width="15.85546875" style="1074" customWidth="1"/>
    <col min="11533" max="11776" width="9.140625" style="1074"/>
    <col min="11777" max="11777" width="76.140625" style="1074" customWidth="1"/>
    <col min="11778" max="11779" width="14" style="1074" customWidth="1"/>
    <col min="11780" max="11780" width="16.140625" style="1074" customWidth="1"/>
    <col min="11781" max="11787" width="14.42578125" style="1074" customWidth="1"/>
    <col min="11788" max="11788" width="15.85546875" style="1074" customWidth="1"/>
    <col min="11789" max="12032" width="9.140625" style="1074"/>
    <col min="12033" max="12033" width="76.140625" style="1074" customWidth="1"/>
    <col min="12034" max="12035" width="14" style="1074" customWidth="1"/>
    <col min="12036" max="12036" width="16.140625" style="1074" customWidth="1"/>
    <col min="12037" max="12043" width="14.42578125" style="1074" customWidth="1"/>
    <col min="12044" max="12044" width="15.85546875" style="1074" customWidth="1"/>
    <col min="12045" max="12288" width="9.140625" style="1074"/>
    <col min="12289" max="12289" width="76.140625" style="1074" customWidth="1"/>
    <col min="12290" max="12291" width="14" style="1074" customWidth="1"/>
    <col min="12292" max="12292" width="16.140625" style="1074" customWidth="1"/>
    <col min="12293" max="12299" width="14.42578125" style="1074" customWidth="1"/>
    <col min="12300" max="12300" width="15.85546875" style="1074" customWidth="1"/>
    <col min="12301" max="12544" width="9.140625" style="1074"/>
    <col min="12545" max="12545" width="76.140625" style="1074" customWidth="1"/>
    <col min="12546" max="12547" width="14" style="1074" customWidth="1"/>
    <col min="12548" max="12548" width="16.140625" style="1074" customWidth="1"/>
    <col min="12549" max="12555" width="14.42578125" style="1074" customWidth="1"/>
    <col min="12556" max="12556" width="15.85546875" style="1074" customWidth="1"/>
    <col min="12557" max="12800" width="9.140625" style="1074"/>
    <col min="12801" max="12801" width="76.140625" style="1074" customWidth="1"/>
    <col min="12802" max="12803" width="14" style="1074" customWidth="1"/>
    <col min="12804" max="12804" width="16.140625" style="1074" customWidth="1"/>
    <col min="12805" max="12811" width="14.42578125" style="1074" customWidth="1"/>
    <col min="12812" max="12812" width="15.85546875" style="1074" customWidth="1"/>
    <col min="12813" max="13056" width="9.140625" style="1074"/>
    <col min="13057" max="13057" width="76.140625" style="1074" customWidth="1"/>
    <col min="13058" max="13059" width="14" style="1074" customWidth="1"/>
    <col min="13060" max="13060" width="16.140625" style="1074" customWidth="1"/>
    <col min="13061" max="13067" width="14.42578125" style="1074" customWidth="1"/>
    <col min="13068" max="13068" width="15.85546875" style="1074" customWidth="1"/>
    <col min="13069" max="13312" width="9.140625" style="1074"/>
    <col min="13313" max="13313" width="76.140625" style="1074" customWidth="1"/>
    <col min="13314" max="13315" width="14" style="1074" customWidth="1"/>
    <col min="13316" max="13316" width="16.140625" style="1074" customWidth="1"/>
    <col min="13317" max="13323" width="14.42578125" style="1074" customWidth="1"/>
    <col min="13324" max="13324" width="15.85546875" style="1074" customWidth="1"/>
    <col min="13325" max="13568" width="9.140625" style="1074"/>
    <col min="13569" max="13569" width="76.140625" style="1074" customWidth="1"/>
    <col min="13570" max="13571" width="14" style="1074" customWidth="1"/>
    <col min="13572" max="13572" width="16.140625" style="1074" customWidth="1"/>
    <col min="13573" max="13579" width="14.42578125" style="1074" customWidth="1"/>
    <col min="13580" max="13580" width="15.85546875" style="1074" customWidth="1"/>
    <col min="13581" max="13824" width="9.140625" style="1074"/>
    <col min="13825" max="13825" width="76.140625" style="1074" customWidth="1"/>
    <col min="13826" max="13827" width="14" style="1074" customWidth="1"/>
    <col min="13828" max="13828" width="16.140625" style="1074" customWidth="1"/>
    <col min="13829" max="13835" width="14.42578125" style="1074" customWidth="1"/>
    <col min="13836" max="13836" width="15.85546875" style="1074" customWidth="1"/>
    <col min="13837" max="14080" width="9.140625" style="1074"/>
    <col min="14081" max="14081" width="76.140625" style="1074" customWidth="1"/>
    <col min="14082" max="14083" width="14" style="1074" customWidth="1"/>
    <col min="14084" max="14084" width="16.140625" style="1074" customWidth="1"/>
    <col min="14085" max="14091" width="14.42578125" style="1074" customWidth="1"/>
    <col min="14092" max="14092" width="15.85546875" style="1074" customWidth="1"/>
    <col min="14093" max="14336" width="9.140625" style="1074"/>
    <col min="14337" max="14337" width="76.140625" style="1074" customWidth="1"/>
    <col min="14338" max="14339" width="14" style="1074" customWidth="1"/>
    <col min="14340" max="14340" width="16.140625" style="1074" customWidth="1"/>
    <col min="14341" max="14347" width="14.42578125" style="1074" customWidth="1"/>
    <col min="14348" max="14348" width="15.85546875" style="1074" customWidth="1"/>
    <col min="14349" max="14592" width="9.140625" style="1074"/>
    <col min="14593" max="14593" width="76.140625" style="1074" customWidth="1"/>
    <col min="14594" max="14595" width="14" style="1074" customWidth="1"/>
    <col min="14596" max="14596" width="16.140625" style="1074" customWidth="1"/>
    <col min="14597" max="14603" width="14.42578125" style="1074" customWidth="1"/>
    <col min="14604" max="14604" width="15.85546875" style="1074" customWidth="1"/>
    <col min="14605" max="14848" width="9.140625" style="1074"/>
    <col min="14849" max="14849" width="76.140625" style="1074" customWidth="1"/>
    <col min="14850" max="14851" width="14" style="1074" customWidth="1"/>
    <col min="14852" max="14852" width="16.140625" style="1074" customWidth="1"/>
    <col min="14853" max="14859" width="14.42578125" style="1074" customWidth="1"/>
    <col min="14860" max="14860" width="15.85546875" style="1074" customWidth="1"/>
    <col min="14861" max="15104" width="9.140625" style="1074"/>
    <col min="15105" max="15105" width="76.140625" style="1074" customWidth="1"/>
    <col min="15106" max="15107" width="14" style="1074" customWidth="1"/>
    <col min="15108" max="15108" width="16.140625" style="1074" customWidth="1"/>
    <col min="15109" max="15115" width="14.42578125" style="1074" customWidth="1"/>
    <col min="15116" max="15116" width="15.85546875" style="1074" customWidth="1"/>
    <col min="15117" max="15360" width="9.140625" style="1074"/>
    <col min="15361" max="15361" width="76.140625" style="1074" customWidth="1"/>
    <col min="15362" max="15363" width="14" style="1074" customWidth="1"/>
    <col min="15364" max="15364" width="16.140625" style="1074" customWidth="1"/>
    <col min="15365" max="15371" width="14.42578125" style="1074" customWidth="1"/>
    <col min="15372" max="15372" width="15.85546875" style="1074" customWidth="1"/>
    <col min="15373" max="15616" width="9.140625" style="1074"/>
    <col min="15617" max="15617" width="76.140625" style="1074" customWidth="1"/>
    <col min="15618" max="15619" width="14" style="1074" customWidth="1"/>
    <col min="15620" max="15620" width="16.140625" style="1074" customWidth="1"/>
    <col min="15621" max="15627" width="14.42578125" style="1074" customWidth="1"/>
    <col min="15628" max="15628" width="15.85546875" style="1074" customWidth="1"/>
    <col min="15629" max="15872" width="9.140625" style="1074"/>
    <col min="15873" max="15873" width="76.140625" style="1074" customWidth="1"/>
    <col min="15874" max="15875" width="14" style="1074" customWidth="1"/>
    <col min="15876" max="15876" width="16.140625" style="1074" customWidth="1"/>
    <col min="15877" max="15883" width="14.42578125" style="1074" customWidth="1"/>
    <col min="15884" max="15884" width="15.85546875" style="1074" customWidth="1"/>
    <col min="15885" max="16128" width="9.140625" style="1074"/>
    <col min="16129" max="16129" width="76.140625" style="1074" customWidth="1"/>
    <col min="16130" max="16131" width="14" style="1074" customWidth="1"/>
    <col min="16132" max="16132" width="16.140625" style="1074" customWidth="1"/>
    <col min="16133" max="16139" width="14.42578125" style="1074" customWidth="1"/>
    <col min="16140" max="16140" width="15.85546875" style="1074" customWidth="1"/>
    <col min="16141" max="16384" width="9.140625" style="1074"/>
  </cols>
  <sheetData>
    <row r="1" spans="1:12" s="1059" customFormat="1" ht="16.5">
      <c r="A1" s="1056" t="s">
        <v>819</v>
      </c>
      <c r="B1" s="1057"/>
      <c r="C1" s="1058"/>
      <c r="D1" s="1436"/>
      <c r="E1" s="1437"/>
      <c r="F1" s="1437"/>
      <c r="G1" s="1438"/>
      <c r="H1" s="1438"/>
      <c r="I1" s="1438"/>
      <c r="J1" s="1438"/>
      <c r="K1" s="1438"/>
      <c r="L1" s="1439"/>
    </row>
    <row r="2" spans="1:12" s="1060" customFormat="1" ht="16.5">
      <c r="A2" s="1955" t="s">
        <v>820</v>
      </c>
      <c r="B2" s="1955"/>
      <c r="C2" s="1955"/>
      <c r="D2" s="1955"/>
      <c r="E2" s="1955"/>
      <c r="F2" s="1955"/>
      <c r="G2" s="1955"/>
      <c r="H2" s="1955"/>
      <c r="I2" s="1955"/>
      <c r="J2" s="1955"/>
      <c r="K2" s="1955"/>
      <c r="L2" s="1955"/>
    </row>
    <row r="3" spans="1:12" s="1060" customFormat="1" ht="16.5">
      <c r="A3" s="1061"/>
      <c r="B3" s="1363"/>
      <c r="C3" s="1363"/>
      <c r="D3" s="1440"/>
      <c r="E3" s="1440"/>
      <c r="F3" s="1440"/>
      <c r="G3" s="1440"/>
      <c r="H3" s="1440"/>
      <c r="I3" s="1440"/>
      <c r="J3" s="1440"/>
      <c r="K3" s="1440"/>
      <c r="L3" s="1440"/>
    </row>
    <row r="4" spans="1:12" s="1063" customFormat="1" ht="12.75" customHeight="1">
      <c r="A4" s="1062"/>
      <c r="B4" s="1062"/>
      <c r="C4" s="1062"/>
      <c r="D4" s="1441"/>
      <c r="E4" s="1442"/>
      <c r="F4" s="1443"/>
      <c r="G4" s="1442"/>
      <c r="H4" s="1442"/>
      <c r="I4" s="1442"/>
      <c r="J4" s="1442"/>
      <c r="K4" s="1442"/>
      <c r="L4" s="1443" t="s">
        <v>821</v>
      </c>
    </row>
    <row r="5" spans="1:12" s="1063" customFormat="1" ht="21.75" customHeight="1">
      <c r="A5" s="1956" t="s">
        <v>822</v>
      </c>
      <c r="B5" s="1959" t="s">
        <v>823</v>
      </c>
      <c r="C5" s="1960"/>
      <c r="D5" s="1961" t="s">
        <v>934</v>
      </c>
      <c r="E5" s="1961"/>
      <c r="F5" s="1961"/>
      <c r="G5" s="1961"/>
      <c r="H5" s="1961"/>
      <c r="I5" s="1961"/>
      <c r="J5" s="1961"/>
      <c r="K5" s="1961"/>
      <c r="L5" s="1962" t="s">
        <v>824</v>
      </c>
    </row>
    <row r="6" spans="1:12" s="1063" customFormat="1" ht="11.25" customHeight="1">
      <c r="A6" s="1957"/>
      <c r="B6" s="1956" t="s">
        <v>825</v>
      </c>
      <c r="C6" s="1965" t="s">
        <v>826</v>
      </c>
      <c r="D6" s="1968">
        <v>2017</v>
      </c>
      <c r="E6" s="1968">
        <v>2016</v>
      </c>
      <c r="F6" s="1968">
        <v>2015</v>
      </c>
      <c r="G6" s="1951">
        <v>2014</v>
      </c>
      <c r="H6" s="1951">
        <v>2013</v>
      </c>
      <c r="I6" s="1951">
        <v>2012</v>
      </c>
      <c r="J6" s="1951">
        <v>2011</v>
      </c>
      <c r="K6" s="1951">
        <v>2010</v>
      </c>
      <c r="L6" s="1963"/>
    </row>
    <row r="7" spans="1:12" s="1063" customFormat="1" ht="12" customHeight="1">
      <c r="A7" s="1957"/>
      <c r="B7" s="1957"/>
      <c r="C7" s="1966"/>
      <c r="D7" s="1969"/>
      <c r="E7" s="1969"/>
      <c r="F7" s="1969"/>
      <c r="G7" s="1952"/>
      <c r="H7" s="1952"/>
      <c r="I7" s="1952"/>
      <c r="J7" s="1952"/>
      <c r="K7" s="1952"/>
      <c r="L7" s="1963"/>
    </row>
    <row r="8" spans="1:12" s="1063" customFormat="1" ht="12" customHeight="1">
      <c r="A8" s="1957"/>
      <c r="B8" s="1957"/>
      <c r="C8" s="1966"/>
      <c r="D8" s="1969"/>
      <c r="E8" s="1969"/>
      <c r="F8" s="1969"/>
      <c r="G8" s="1952"/>
      <c r="H8" s="1952"/>
      <c r="I8" s="1952"/>
      <c r="J8" s="1952"/>
      <c r="K8" s="1952"/>
      <c r="L8" s="1963"/>
    </row>
    <row r="9" spans="1:12" s="1063" customFormat="1" ht="12" customHeight="1">
      <c r="A9" s="1957"/>
      <c r="B9" s="1957"/>
      <c r="C9" s="1966"/>
      <c r="D9" s="1969"/>
      <c r="E9" s="1969"/>
      <c r="F9" s="1969"/>
      <c r="G9" s="1952"/>
      <c r="H9" s="1952"/>
      <c r="I9" s="1952"/>
      <c r="J9" s="1952"/>
      <c r="K9" s="1952"/>
      <c r="L9" s="1963"/>
    </row>
    <row r="10" spans="1:12" s="1063" customFormat="1" ht="29.1" customHeight="1">
      <c r="A10" s="1958"/>
      <c r="B10" s="1958"/>
      <c r="C10" s="1967"/>
      <c r="D10" s="1970"/>
      <c r="E10" s="1970"/>
      <c r="F10" s="1970"/>
      <c r="G10" s="1953"/>
      <c r="H10" s="1953"/>
      <c r="I10" s="1953"/>
      <c r="J10" s="1953"/>
      <c r="K10" s="1953"/>
      <c r="L10" s="1964"/>
    </row>
    <row r="11" spans="1:12" s="1064" customFormat="1" ht="12.75">
      <c r="A11" s="1444">
        <v>1</v>
      </c>
      <c r="B11" s="1444">
        <v>2</v>
      </c>
      <c r="C11" s="1445">
        <v>3</v>
      </c>
      <c r="D11" s="1446">
        <v>5</v>
      </c>
      <c r="E11" s="1447">
        <v>6</v>
      </c>
      <c r="F11" s="1446">
        <v>7</v>
      </c>
      <c r="G11" s="1446">
        <v>8</v>
      </c>
      <c r="H11" s="1447">
        <v>9</v>
      </c>
      <c r="I11" s="1446">
        <v>10</v>
      </c>
      <c r="J11" s="1446">
        <v>11</v>
      </c>
      <c r="K11" s="1447">
        <v>12</v>
      </c>
      <c r="L11" s="1446">
        <v>13</v>
      </c>
    </row>
    <row r="12" spans="1:12" s="1064" customFormat="1" ht="24" customHeight="1">
      <c r="A12" s="1448" t="s">
        <v>729</v>
      </c>
      <c r="B12" s="1444">
        <v>16</v>
      </c>
      <c r="C12" s="1444">
        <v>750</v>
      </c>
      <c r="D12" s="1449">
        <v>552703.27</v>
      </c>
      <c r="E12" s="1449">
        <v>0</v>
      </c>
      <c r="F12" s="1449">
        <v>0</v>
      </c>
      <c r="G12" s="1449">
        <v>0</v>
      </c>
      <c r="H12" s="1449">
        <v>0</v>
      </c>
      <c r="I12" s="1449">
        <v>0</v>
      </c>
      <c r="J12" s="1449">
        <v>0</v>
      </c>
      <c r="K12" s="1449">
        <v>0</v>
      </c>
      <c r="L12" s="1449">
        <v>0</v>
      </c>
    </row>
    <row r="13" spans="1:12" s="1065" customFormat="1" ht="24" customHeight="1">
      <c r="A13" s="1448" t="s">
        <v>729</v>
      </c>
      <c r="B13" s="1450">
        <v>17</v>
      </c>
      <c r="C13" s="1444">
        <v>750</v>
      </c>
      <c r="D13" s="1451">
        <v>2156136.71</v>
      </c>
      <c r="E13" s="1451">
        <v>91285.87</v>
      </c>
      <c r="F13" s="1451">
        <v>0</v>
      </c>
      <c r="G13" s="1451">
        <v>0</v>
      </c>
      <c r="H13" s="1451">
        <v>0</v>
      </c>
      <c r="I13" s="1451">
        <v>0</v>
      </c>
      <c r="J13" s="1451">
        <v>0</v>
      </c>
      <c r="K13" s="1451">
        <v>0</v>
      </c>
      <c r="L13" s="1451">
        <v>0</v>
      </c>
    </row>
    <row r="14" spans="1:12" s="1065" customFormat="1" ht="24" customHeight="1">
      <c r="A14" s="1448" t="s">
        <v>730</v>
      </c>
      <c r="B14" s="1450">
        <v>19</v>
      </c>
      <c r="C14" s="1444">
        <v>750</v>
      </c>
      <c r="D14" s="1451">
        <v>32213.56</v>
      </c>
      <c r="E14" s="1451">
        <v>0</v>
      </c>
      <c r="F14" s="1451">
        <v>0</v>
      </c>
      <c r="G14" s="1451">
        <v>0</v>
      </c>
      <c r="H14" s="1451">
        <v>0</v>
      </c>
      <c r="I14" s="1451">
        <v>0</v>
      </c>
      <c r="J14" s="1451">
        <v>0</v>
      </c>
      <c r="K14" s="1451">
        <v>0</v>
      </c>
      <c r="L14" s="1451">
        <v>0</v>
      </c>
    </row>
    <row r="15" spans="1:12" s="1065" customFormat="1" ht="24" customHeight="1">
      <c r="A15" s="1448" t="s">
        <v>827</v>
      </c>
      <c r="B15" s="1450">
        <v>20</v>
      </c>
      <c r="C15" s="1444">
        <v>150</v>
      </c>
      <c r="D15" s="1451">
        <v>0</v>
      </c>
      <c r="E15" s="1451">
        <v>0</v>
      </c>
      <c r="F15" s="1451">
        <v>422622.99</v>
      </c>
      <c r="G15" s="1451">
        <v>1674432.98</v>
      </c>
      <c r="H15" s="1451">
        <v>0</v>
      </c>
      <c r="I15" s="1451">
        <v>2321113.5699999998</v>
      </c>
      <c r="J15" s="1451">
        <v>0</v>
      </c>
      <c r="K15" s="1451">
        <v>0</v>
      </c>
      <c r="L15" s="1451">
        <v>0</v>
      </c>
    </row>
    <row r="16" spans="1:12" s="1065" customFormat="1" ht="24" customHeight="1">
      <c r="A16" s="1448" t="s">
        <v>727</v>
      </c>
      <c r="B16" s="1450">
        <v>20</v>
      </c>
      <c r="C16" s="1444">
        <v>150</v>
      </c>
      <c r="D16" s="1451">
        <v>863962.75</v>
      </c>
      <c r="E16" s="1451">
        <v>0</v>
      </c>
      <c r="F16" s="1451">
        <v>0</v>
      </c>
      <c r="G16" s="1451">
        <v>0</v>
      </c>
      <c r="H16" s="1451">
        <v>0</v>
      </c>
      <c r="I16" s="1451">
        <v>0</v>
      </c>
      <c r="J16" s="1451">
        <v>0</v>
      </c>
      <c r="K16" s="1451">
        <v>0</v>
      </c>
      <c r="L16" s="1451">
        <v>0</v>
      </c>
    </row>
    <row r="17" spans="1:12" s="1065" customFormat="1" ht="24" customHeight="1">
      <c r="A17" s="1448" t="s">
        <v>727</v>
      </c>
      <c r="B17" s="1450">
        <v>20</v>
      </c>
      <c r="C17" s="1444">
        <v>500</v>
      </c>
      <c r="D17" s="1451">
        <v>212937.64</v>
      </c>
      <c r="E17" s="1451">
        <v>0</v>
      </c>
      <c r="F17" s="1451">
        <v>0</v>
      </c>
      <c r="G17" s="1451">
        <v>0</v>
      </c>
      <c r="H17" s="1451">
        <v>0</v>
      </c>
      <c r="I17" s="1451">
        <v>0</v>
      </c>
      <c r="J17" s="1451">
        <v>0</v>
      </c>
      <c r="K17" s="1451">
        <v>0</v>
      </c>
      <c r="L17" s="1451">
        <v>0</v>
      </c>
    </row>
    <row r="18" spans="1:12" s="1065" customFormat="1" ht="24" customHeight="1">
      <c r="A18" s="1448" t="s">
        <v>727</v>
      </c>
      <c r="B18" s="1450">
        <v>20</v>
      </c>
      <c r="C18" s="1444">
        <v>750</v>
      </c>
      <c r="D18" s="1451">
        <v>49.34</v>
      </c>
      <c r="E18" s="1451">
        <v>0</v>
      </c>
      <c r="F18" s="1451">
        <v>0</v>
      </c>
      <c r="G18" s="1451">
        <v>0</v>
      </c>
      <c r="H18" s="1451">
        <v>0</v>
      </c>
      <c r="I18" s="1451">
        <v>0</v>
      </c>
      <c r="J18" s="1451">
        <v>0</v>
      </c>
      <c r="K18" s="1451">
        <v>0</v>
      </c>
      <c r="L18" s="1451">
        <v>0</v>
      </c>
    </row>
    <row r="19" spans="1:12" s="1065" customFormat="1" ht="24" customHeight="1">
      <c r="A19" s="1448" t="s">
        <v>726</v>
      </c>
      <c r="B19" s="1450">
        <v>24</v>
      </c>
      <c r="C19" s="1444">
        <v>801</v>
      </c>
      <c r="D19" s="1451">
        <v>19633.2</v>
      </c>
      <c r="E19" s="1451">
        <v>0</v>
      </c>
      <c r="F19" s="1451">
        <v>0</v>
      </c>
      <c r="G19" s="1451">
        <v>0</v>
      </c>
      <c r="H19" s="1451">
        <v>0</v>
      </c>
      <c r="I19" s="1451">
        <v>0</v>
      </c>
      <c r="J19" s="1451">
        <v>0</v>
      </c>
      <c r="K19" s="1451">
        <v>0</v>
      </c>
      <c r="L19" s="1451">
        <v>0</v>
      </c>
    </row>
    <row r="20" spans="1:12" s="1065" customFormat="1" ht="24" customHeight="1">
      <c r="A20" s="1448" t="s">
        <v>726</v>
      </c>
      <c r="B20" s="1450">
        <v>24</v>
      </c>
      <c r="C20" s="1444">
        <v>803</v>
      </c>
      <c r="D20" s="1451">
        <v>1653503.19</v>
      </c>
      <c r="E20" s="1451">
        <v>0</v>
      </c>
      <c r="F20" s="1451">
        <v>0</v>
      </c>
      <c r="G20" s="1451">
        <v>0</v>
      </c>
      <c r="H20" s="1451">
        <v>0</v>
      </c>
      <c r="I20" s="1451">
        <v>0</v>
      </c>
      <c r="J20" s="1451">
        <v>0</v>
      </c>
      <c r="K20" s="1451">
        <v>0</v>
      </c>
      <c r="L20" s="1451">
        <v>0</v>
      </c>
    </row>
    <row r="21" spans="1:12" s="1065" customFormat="1" ht="24" customHeight="1">
      <c r="A21" s="1448" t="s">
        <v>828</v>
      </c>
      <c r="B21" s="1450">
        <v>24</v>
      </c>
      <c r="C21" s="1444">
        <v>921</v>
      </c>
      <c r="D21" s="1451">
        <v>64.56</v>
      </c>
      <c r="E21" s="1451">
        <v>4286.1099999999997</v>
      </c>
      <c r="F21" s="1451">
        <v>5367.31</v>
      </c>
      <c r="G21" s="1451">
        <v>3060.81</v>
      </c>
      <c r="H21" s="1451">
        <v>0</v>
      </c>
      <c r="I21" s="1451">
        <v>0</v>
      </c>
      <c r="J21" s="1451">
        <v>0</v>
      </c>
      <c r="K21" s="1451">
        <v>0</v>
      </c>
      <c r="L21" s="1451">
        <v>0</v>
      </c>
    </row>
    <row r="22" spans="1:12" s="1065" customFormat="1" ht="24" customHeight="1">
      <c r="A22" s="1448" t="s">
        <v>726</v>
      </c>
      <c r="B22" s="1450">
        <v>24</v>
      </c>
      <c r="C22" s="1444">
        <v>921</v>
      </c>
      <c r="D22" s="1451">
        <v>16267540.9</v>
      </c>
      <c r="E22" s="1451">
        <v>0</v>
      </c>
      <c r="F22" s="1451">
        <v>0</v>
      </c>
      <c r="G22" s="1451">
        <v>0</v>
      </c>
      <c r="H22" s="1451">
        <v>0</v>
      </c>
      <c r="I22" s="1451">
        <v>0</v>
      </c>
      <c r="J22" s="1451">
        <v>0</v>
      </c>
      <c r="K22" s="1451">
        <v>0</v>
      </c>
      <c r="L22" s="1451">
        <v>0</v>
      </c>
    </row>
    <row r="23" spans="1:12" s="1065" customFormat="1" ht="24" customHeight="1">
      <c r="A23" s="1448" t="s">
        <v>827</v>
      </c>
      <c r="B23" s="1450">
        <v>27</v>
      </c>
      <c r="C23" s="1444">
        <v>150</v>
      </c>
      <c r="D23" s="1451">
        <v>0</v>
      </c>
      <c r="E23" s="1451">
        <v>68034.570000000007</v>
      </c>
      <c r="F23" s="1451">
        <v>309737.65000000002</v>
      </c>
      <c r="G23" s="1451">
        <v>696000.31</v>
      </c>
      <c r="H23" s="1451">
        <v>712613.52</v>
      </c>
      <c r="I23" s="1451">
        <v>364583.71</v>
      </c>
      <c r="J23" s="1451">
        <v>292921.95</v>
      </c>
      <c r="K23" s="1451">
        <v>360177.45</v>
      </c>
      <c r="L23" s="1451">
        <v>0</v>
      </c>
    </row>
    <row r="24" spans="1:12" s="1065" customFormat="1" ht="24" customHeight="1">
      <c r="A24" s="1448" t="s">
        <v>827</v>
      </c>
      <c r="B24" s="1450">
        <v>27</v>
      </c>
      <c r="C24" s="1444">
        <v>750</v>
      </c>
      <c r="D24" s="1451">
        <v>0</v>
      </c>
      <c r="E24" s="1451">
        <v>0</v>
      </c>
      <c r="F24" s="1451">
        <v>62481.14</v>
      </c>
      <c r="G24" s="1451">
        <v>193060.65</v>
      </c>
      <c r="H24" s="1451">
        <v>212525.1</v>
      </c>
      <c r="I24" s="1451">
        <v>0</v>
      </c>
      <c r="J24" s="1451">
        <v>0</v>
      </c>
      <c r="K24" s="1451">
        <v>0</v>
      </c>
      <c r="L24" s="1451">
        <v>1600.23</v>
      </c>
    </row>
    <row r="25" spans="1:12" s="1065" customFormat="1" ht="24" customHeight="1">
      <c r="A25" s="1448" t="s">
        <v>730</v>
      </c>
      <c r="B25" s="1450">
        <v>27</v>
      </c>
      <c r="C25" s="1444">
        <v>750</v>
      </c>
      <c r="D25" s="1451">
        <v>34243398.880000003</v>
      </c>
      <c r="E25" s="1451">
        <v>4277767.72</v>
      </c>
      <c r="F25" s="1451">
        <v>0</v>
      </c>
      <c r="G25" s="1451">
        <v>0</v>
      </c>
      <c r="H25" s="1451">
        <v>0</v>
      </c>
      <c r="I25" s="1451">
        <v>0</v>
      </c>
      <c r="J25" s="1451">
        <v>0</v>
      </c>
      <c r="K25" s="1451">
        <v>0</v>
      </c>
      <c r="L25" s="1451">
        <v>503637.15</v>
      </c>
    </row>
    <row r="26" spans="1:12" s="1065" customFormat="1" ht="24" customHeight="1">
      <c r="A26" s="1452" t="s">
        <v>763</v>
      </c>
      <c r="B26" s="1450">
        <v>27</v>
      </c>
      <c r="C26" s="1444">
        <v>750</v>
      </c>
      <c r="D26" s="1451">
        <v>0</v>
      </c>
      <c r="E26" s="1451">
        <v>1479.6</v>
      </c>
      <c r="F26" s="1451">
        <v>0</v>
      </c>
      <c r="G26" s="1451">
        <v>0</v>
      </c>
      <c r="H26" s="1451">
        <v>0</v>
      </c>
      <c r="I26" s="1451">
        <v>0</v>
      </c>
      <c r="J26" s="1451">
        <v>0</v>
      </c>
      <c r="K26" s="1451">
        <v>0</v>
      </c>
      <c r="L26" s="1451">
        <v>0</v>
      </c>
    </row>
    <row r="27" spans="1:12" s="1065" customFormat="1" ht="24" customHeight="1">
      <c r="A27" s="1448" t="s">
        <v>827</v>
      </c>
      <c r="B27" s="1450">
        <v>28</v>
      </c>
      <c r="C27" s="1444">
        <v>730</v>
      </c>
      <c r="D27" s="1451">
        <v>0</v>
      </c>
      <c r="E27" s="1451">
        <v>676611.99</v>
      </c>
      <c r="F27" s="1451">
        <v>887551.9</v>
      </c>
      <c r="G27" s="1451">
        <v>21659.05</v>
      </c>
      <c r="H27" s="1451">
        <v>290573.82</v>
      </c>
      <c r="I27" s="1451">
        <v>17430.96</v>
      </c>
      <c r="J27" s="1451">
        <v>140.84</v>
      </c>
      <c r="K27" s="1451">
        <v>217.55</v>
      </c>
      <c r="L27" s="1451">
        <v>0</v>
      </c>
    </row>
    <row r="28" spans="1:12" s="1065" customFormat="1" ht="24" customHeight="1">
      <c r="A28" s="1448" t="s">
        <v>727</v>
      </c>
      <c r="B28" s="1450">
        <v>28</v>
      </c>
      <c r="C28" s="1444">
        <v>730</v>
      </c>
      <c r="D28" s="1451">
        <v>207054199.11000001</v>
      </c>
      <c r="E28" s="1451">
        <v>1378198.84</v>
      </c>
      <c r="F28" s="1451">
        <v>376.61</v>
      </c>
      <c r="G28" s="1451">
        <v>0</v>
      </c>
      <c r="H28" s="1451">
        <v>0</v>
      </c>
      <c r="I28" s="1451">
        <v>0</v>
      </c>
      <c r="J28" s="1451">
        <v>0</v>
      </c>
      <c r="K28" s="1451">
        <v>0</v>
      </c>
      <c r="L28" s="1451">
        <v>19751.71</v>
      </c>
    </row>
    <row r="29" spans="1:12" s="1065" customFormat="1" ht="24" customHeight="1">
      <c r="A29" s="1448" t="s">
        <v>829</v>
      </c>
      <c r="B29" s="1450">
        <v>28</v>
      </c>
      <c r="C29" s="1444">
        <v>730</v>
      </c>
      <c r="D29" s="1451">
        <v>0</v>
      </c>
      <c r="E29" s="1451">
        <v>0</v>
      </c>
      <c r="F29" s="1451">
        <v>0</v>
      </c>
      <c r="G29" s="1451">
        <v>0</v>
      </c>
      <c r="H29" s="1451">
        <v>7294</v>
      </c>
      <c r="I29" s="1451">
        <v>6021.38</v>
      </c>
      <c r="J29" s="1451">
        <v>0</v>
      </c>
      <c r="K29" s="1451">
        <v>0</v>
      </c>
      <c r="L29" s="1451">
        <v>0</v>
      </c>
    </row>
    <row r="30" spans="1:12" s="1065" customFormat="1" ht="24" customHeight="1">
      <c r="A30" s="1448" t="s">
        <v>727</v>
      </c>
      <c r="B30" s="1450">
        <v>28</v>
      </c>
      <c r="C30" s="1444">
        <v>750</v>
      </c>
      <c r="D30" s="1451">
        <v>29.23</v>
      </c>
      <c r="E30" s="1451">
        <v>0</v>
      </c>
      <c r="F30" s="1451">
        <v>0</v>
      </c>
      <c r="G30" s="1451">
        <v>0</v>
      </c>
      <c r="H30" s="1451">
        <v>0</v>
      </c>
      <c r="I30" s="1451">
        <v>0</v>
      </c>
      <c r="J30" s="1451">
        <v>0</v>
      </c>
      <c r="K30" s="1451">
        <v>0</v>
      </c>
      <c r="L30" s="1451">
        <v>0</v>
      </c>
    </row>
    <row r="31" spans="1:12" s="1065" customFormat="1" ht="24" customHeight="1">
      <c r="A31" s="1448" t="s">
        <v>829</v>
      </c>
      <c r="B31" s="1450">
        <v>30</v>
      </c>
      <c r="C31" s="1444">
        <v>801</v>
      </c>
      <c r="D31" s="1451">
        <v>0</v>
      </c>
      <c r="E31" s="1451">
        <v>0</v>
      </c>
      <c r="F31" s="1451">
        <v>0</v>
      </c>
      <c r="G31" s="1451">
        <v>0</v>
      </c>
      <c r="H31" s="1451">
        <v>10265.34</v>
      </c>
      <c r="I31" s="1451">
        <v>0</v>
      </c>
      <c r="J31" s="1451">
        <v>0</v>
      </c>
      <c r="K31" s="1451">
        <v>0</v>
      </c>
      <c r="L31" s="1451">
        <v>0</v>
      </c>
    </row>
    <row r="32" spans="1:12" s="1065" customFormat="1" ht="24" customHeight="1">
      <c r="A32" s="1448" t="s">
        <v>729</v>
      </c>
      <c r="B32" s="1450">
        <v>30</v>
      </c>
      <c r="C32" s="1444">
        <v>801</v>
      </c>
      <c r="D32" s="1451">
        <v>71885.079999999987</v>
      </c>
      <c r="E32" s="1451">
        <v>263.8</v>
      </c>
      <c r="F32" s="1451">
        <v>0</v>
      </c>
      <c r="G32" s="1451">
        <v>0</v>
      </c>
      <c r="H32" s="1451">
        <v>0</v>
      </c>
      <c r="I32" s="1451">
        <v>0</v>
      </c>
      <c r="J32" s="1451">
        <v>0</v>
      </c>
      <c r="K32" s="1451">
        <v>0</v>
      </c>
      <c r="L32" s="1451">
        <v>0</v>
      </c>
    </row>
    <row r="33" spans="1:12" s="1065" customFormat="1" ht="24" customHeight="1">
      <c r="A33" s="1448" t="s">
        <v>829</v>
      </c>
      <c r="B33" s="1450">
        <v>31</v>
      </c>
      <c r="C33" s="1444">
        <v>150</v>
      </c>
      <c r="D33" s="1451">
        <v>0</v>
      </c>
      <c r="E33" s="1451">
        <v>0</v>
      </c>
      <c r="F33" s="1451">
        <v>328065.69999999995</v>
      </c>
      <c r="G33" s="1451">
        <v>282722.95</v>
      </c>
      <c r="H33" s="1451">
        <v>189065.89</v>
      </c>
      <c r="I33" s="1451">
        <v>29394.16</v>
      </c>
      <c r="J33" s="1451">
        <v>41528.899999999994</v>
      </c>
      <c r="K33" s="1451">
        <v>3429.76</v>
      </c>
      <c r="L33" s="1451">
        <v>0</v>
      </c>
    </row>
    <row r="34" spans="1:12" s="1065" customFormat="1" ht="24" customHeight="1">
      <c r="A34" s="1448" t="s">
        <v>729</v>
      </c>
      <c r="B34" s="1450">
        <v>31</v>
      </c>
      <c r="C34" s="1444">
        <v>750</v>
      </c>
      <c r="D34" s="1451">
        <v>2224.9899999999998</v>
      </c>
      <c r="E34" s="1451">
        <v>0</v>
      </c>
      <c r="F34" s="1451">
        <v>0</v>
      </c>
      <c r="G34" s="1451">
        <v>0</v>
      </c>
      <c r="H34" s="1451">
        <v>0</v>
      </c>
      <c r="I34" s="1451">
        <v>0</v>
      </c>
      <c r="J34" s="1451">
        <v>0</v>
      </c>
      <c r="K34" s="1451">
        <v>0</v>
      </c>
      <c r="L34" s="1451">
        <v>0</v>
      </c>
    </row>
    <row r="35" spans="1:12" s="1065" customFormat="1" ht="24" customHeight="1">
      <c r="A35" s="1448" t="s">
        <v>729</v>
      </c>
      <c r="B35" s="1450">
        <v>31</v>
      </c>
      <c r="C35" s="1444">
        <v>853</v>
      </c>
      <c r="D35" s="1451">
        <v>2420604.91</v>
      </c>
      <c r="E35" s="1451">
        <v>6260.78</v>
      </c>
      <c r="F35" s="1451">
        <v>25.79</v>
      </c>
      <c r="G35" s="1451">
        <v>0</v>
      </c>
      <c r="H35" s="1451">
        <v>0</v>
      </c>
      <c r="I35" s="1451">
        <v>0</v>
      </c>
      <c r="J35" s="1451">
        <v>0</v>
      </c>
      <c r="K35" s="1451">
        <v>0</v>
      </c>
      <c r="L35" s="1451">
        <v>57274.75</v>
      </c>
    </row>
    <row r="36" spans="1:12" s="1065" customFormat="1" ht="24" customHeight="1">
      <c r="A36" s="1448" t="s">
        <v>827</v>
      </c>
      <c r="B36" s="1450">
        <v>34</v>
      </c>
      <c r="C36" s="1444">
        <v>150</v>
      </c>
      <c r="D36" s="1451">
        <v>0</v>
      </c>
      <c r="E36" s="1453">
        <v>1790306.82</v>
      </c>
      <c r="F36" s="1451">
        <v>3446066.09</v>
      </c>
      <c r="G36" s="1451">
        <v>540166.56000000006</v>
      </c>
      <c r="H36" s="1451">
        <v>9775718.5800000001</v>
      </c>
      <c r="I36" s="1451">
        <v>12875545.789999999</v>
      </c>
      <c r="J36" s="1451">
        <v>2096810.91</v>
      </c>
      <c r="K36" s="1451">
        <v>6900327.9500000002</v>
      </c>
      <c r="L36" s="1451">
        <v>0</v>
      </c>
    </row>
    <row r="37" spans="1:12" s="1065" customFormat="1" ht="24" customHeight="1">
      <c r="A37" s="1448" t="s">
        <v>727</v>
      </c>
      <c r="B37" s="1450">
        <v>34</v>
      </c>
      <c r="C37" s="1444">
        <v>150</v>
      </c>
      <c r="D37" s="1451">
        <v>50318550.299999997</v>
      </c>
      <c r="E37" s="1453">
        <v>128991811.59999999</v>
      </c>
      <c r="F37" s="1451">
        <v>0</v>
      </c>
      <c r="G37" s="1451">
        <v>0</v>
      </c>
      <c r="H37" s="1451">
        <v>0</v>
      </c>
      <c r="I37" s="1451">
        <v>0</v>
      </c>
      <c r="J37" s="1451">
        <v>0</v>
      </c>
      <c r="K37" s="1451">
        <v>0</v>
      </c>
      <c r="L37" s="1451">
        <v>0</v>
      </c>
    </row>
    <row r="38" spans="1:12" s="1065" customFormat="1" ht="24" customHeight="1">
      <c r="A38" s="1448" t="s">
        <v>728</v>
      </c>
      <c r="B38" s="1450">
        <v>34</v>
      </c>
      <c r="C38" s="1444">
        <v>150</v>
      </c>
      <c r="D38" s="1451">
        <v>18457862.239999998</v>
      </c>
      <c r="E38" s="1453">
        <v>3664</v>
      </c>
      <c r="F38" s="1451">
        <v>0</v>
      </c>
      <c r="G38" s="1451">
        <v>0</v>
      </c>
      <c r="H38" s="1451">
        <v>0</v>
      </c>
      <c r="I38" s="1451">
        <v>0</v>
      </c>
      <c r="J38" s="1451">
        <v>0</v>
      </c>
      <c r="K38" s="1451">
        <v>0</v>
      </c>
      <c r="L38" s="1451">
        <v>0</v>
      </c>
    </row>
    <row r="39" spans="1:12" s="1065" customFormat="1" ht="24" customHeight="1">
      <c r="A39" s="1448" t="s">
        <v>830</v>
      </c>
      <c r="B39" s="1450">
        <v>34</v>
      </c>
      <c r="C39" s="1444">
        <v>150</v>
      </c>
      <c r="D39" s="1451">
        <v>0</v>
      </c>
      <c r="E39" s="1453">
        <v>0</v>
      </c>
      <c r="F39" s="1451">
        <v>0</v>
      </c>
      <c r="G39" s="1451">
        <v>0</v>
      </c>
      <c r="H39" s="1451">
        <v>634206.98</v>
      </c>
      <c r="I39" s="1451">
        <v>0</v>
      </c>
      <c r="J39" s="1451">
        <v>0</v>
      </c>
      <c r="K39" s="1451">
        <v>0</v>
      </c>
      <c r="L39" s="1451">
        <v>0</v>
      </c>
    </row>
    <row r="40" spans="1:12" s="1065" customFormat="1" ht="24" customHeight="1">
      <c r="A40" s="1448" t="s">
        <v>729</v>
      </c>
      <c r="B40" s="1450">
        <v>34</v>
      </c>
      <c r="C40" s="1444">
        <v>150</v>
      </c>
      <c r="D40" s="1451">
        <v>1273184.75</v>
      </c>
      <c r="E40" s="1453">
        <v>372581.6</v>
      </c>
      <c r="F40" s="1451">
        <v>0</v>
      </c>
      <c r="G40" s="1451">
        <v>0</v>
      </c>
      <c r="H40" s="1451">
        <v>0</v>
      </c>
      <c r="I40" s="1451">
        <v>0</v>
      </c>
      <c r="J40" s="1451">
        <v>0</v>
      </c>
      <c r="K40" s="1451">
        <v>0</v>
      </c>
      <c r="L40" s="1451">
        <v>0</v>
      </c>
    </row>
    <row r="41" spans="1:12" s="1065" customFormat="1" ht="24" customHeight="1">
      <c r="A41" s="1448" t="s">
        <v>827</v>
      </c>
      <c r="B41" s="1450">
        <v>34</v>
      </c>
      <c r="C41" s="1444">
        <v>500</v>
      </c>
      <c r="D41" s="1451">
        <v>0</v>
      </c>
      <c r="E41" s="1453">
        <v>0</v>
      </c>
      <c r="F41" s="1451">
        <v>207642.15</v>
      </c>
      <c r="G41" s="1451">
        <v>148179.04999999999</v>
      </c>
      <c r="H41" s="1451">
        <v>21343.919999999998</v>
      </c>
      <c r="I41" s="1451">
        <v>8075</v>
      </c>
      <c r="J41" s="1451">
        <v>0</v>
      </c>
      <c r="K41" s="1451">
        <v>0</v>
      </c>
      <c r="L41" s="1451">
        <v>0</v>
      </c>
    </row>
    <row r="42" spans="1:12" s="1065" customFormat="1" ht="24" customHeight="1">
      <c r="A42" s="1448" t="s">
        <v>727</v>
      </c>
      <c r="B42" s="1450">
        <v>34</v>
      </c>
      <c r="C42" s="1444">
        <v>730</v>
      </c>
      <c r="D42" s="1451">
        <v>1684508.22</v>
      </c>
      <c r="E42" s="1453">
        <v>0</v>
      </c>
      <c r="F42" s="1451">
        <v>0</v>
      </c>
      <c r="G42" s="1451">
        <v>0</v>
      </c>
      <c r="H42" s="1451">
        <v>0</v>
      </c>
      <c r="I42" s="1451">
        <v>0</v>
      </c>
      <c r="J42" s="1451">
        <v>0</v>
      </c>
      <c r="K42" s="1451">
        <v>0</v>
      </c>
      <c r="L42" s="1451">
        <v>0</v>
      </c>
    </row>
    <row r="43" spans="1:12" s="1065" customFormat="1" ht="24" customHeight="1">
      <c r="A43" s="1448" t="s">
        <v>798</v>
      </c>
      <c r="B43" s="1450">
        <v>34</v>
      </c>
      <c r="C43" s="1444">
        <v>750</v>
      </c>
      <c r="D43" s="1451">
        <v>67356.92</v>
      </c>
      <c r="E43" s="1453">
        <v>0</v>
      </c>
      <c r="F43" s="1451">
        <v>0</v>
      </c>
      <c r="G43" s="1451">
        <v>0</v>
      </c>
      <c r="H43" s="1451">
        <v>15555</v>
      </c>
      <c r="I43" s="1451">
        <v>0</v>
      </c>
      <c r="J43" s="1451">
        <v>0</v>
      </c>
      <c r="K43" s="1451">
        <v>0</v>
      </c>
      <c r="L43" s="1451">
        <v>0</v>
      </c>
    </row>
    <row r="44" spans="1:12" s="1065" customFormat="1" ht="24" customHeight="1">
      <c r="A44" s="1448" t="s">
        <v>729</v>
      </c>
      <c r="B44" s="1450">
        <v>34</v>
      </c>
      <c r="C44" s="1444">
        <v>750</v>
      </c>
      <c r="D44" s="1451">
        <v>88542.739999999991</v>
      </c>
      <c r="E44" s="1453">
        <v>0</v>
      </c>
      <c r="F44" s="1451">
        <v>0</v>
      </c>
      <c r="G44" s="1451">
        <v>0</v>
      </c>
      <c r="H44" s="1451">
        <v>0</v>
      </c>
      <c r="I44" s="1451">
        <v>0</v>
      </c>
      <c r="J44" s="1451">
        <v>0</v>
      </c>
      <c r="K44" s="1451">
        <v>0</v>
      </c>
      <c r="L44" s="1451">
        <v>0</v>
      </c>
    </row>
    <row r="45" spans="1:12" s="1065" customFormat="1" ht="24" customHeight="1">
      <c r="A45" s="1448" t="s">
        <v>829</v>
      </c>
      <c r="B45" s="1450">
        <v>34</v>
      </c>
      <c r="C45" s="1444">
        <v>758</v>
      </c>
      <c r="D45" s="1451">
        <v>0</v>
      </c>
      <c r="E45" s="1453">
        <v>0</v>
      </c>
      <c r="F45" s="1451">
        <v>174358.84</v>
      </c>
      <c r="G45" s="1451">
        <v>526158.24</v>
      </c>
      <c r="H45" s="1451">
        <v>407336.33</v>
      </c>
      <c r="I45" s="1451">
        <v>388515.13</v>
      </c>
      <c r="J45" s="1451">
        <v>185864.14</v>
      </c>
      <c r="K45" s="1451">
        <v>138788.64000000001</v>
      </c>
      <c r="L45" s="1451">
        <v>467258.05</v>
      </c>
    </row>
    <row r="46" spans="1:12" s="1065" customFormat="1" ht="24" customHeight="1">
      <c r="A46" s="1448" t="s">
        <v>755</v>
      </c>
      <c r="B46" s="1450">
        <v>34</v>
      </c>
      <c r="C46" s="1444">
        <v>758</v>
      </c>
      <c r="D46" s="1451">
        <v>0</v>
      </c>
      <c r="E46" s="1453">
        <v>0</v>
      </c>
      <c r="F46" s="1451">
        <v>40265.9</v>
      </c>
      <c r="G46" s="1451">
        <v>0</v>
      </c>
      <c r="H46" s="1451">
        <v>8099.46</v>
      </c>
      <c r="I46" s="1451">
        <v>83949.13</v>
      </c>
      <c r="J46" s="1451">
        <v>609737.12</v>
      </c>
      <c r="K46" s="1451">
        <v>465240.56</v>
      </c>
      <c r="L46" s="1451">
        <v>0</v>
      </c>
    </row>
    <row r="47" spans="1:12" s="1065" customFormat="1" ht="24" customHeight="1">
      <c r="A47" s="1448" t="s">
        <v>831</v>
      </c>
      <c r="B47" s="1450">
        <v>34</v>
      </c>
      <c r="C47" s="1444">
        <v>758</v>
      </c>
      <c r="D47" s="1451">
        <v>16233212.560000001</v>
      </c>
      <c r="E47" s="1453">
        <v>165642.59</v>
      </c>
      <c r="F47" s="1451">
        <v>0</v>
      </c>
      <c r="G47" s="1451">
        <v>0</v>
      </c>
      <c r="H47" s="1451">
        <v>0</v>
      </c>
      <c r="I47" s="1451">
        <v>0</v>
      </c>
      <c r="J47" s="1451">
        <v>0</v>
      </c>
      <c r="K47" s="1451">
        <v>0</v>
      </c>
      <c r="L47" s="1451">
        <v>0</v>
      </c>
    </row>
    <row r="48" spans="1:12" s="1065" customFormat="1" ht="24" customHeight="1">
      <c r="A48" s="1448" t="s">
        <v>832</v>
      </c>
      <c r="B48" s="1450">
        <v>34</v>
      </c>
      <c r="C48" s="1444">
        <v>758</v>
      </c>
      <c r="D48" s="1451">
        <v>0</v>
      </c>
      <c r="E48" s="1453">
        <v>0</v>
      </c>
      <c r="F48" s="1451">
        <v>108879.31</v>
      </c>
      <c r="G48" s="1451">
        <v>36285.910000000003</v>
      </c>
      <c r="H48" s="1451">
        <v>11900</v>
      </c>
      <c r="I48" s="1451">
        <v>73202.240000000005</v>
      </c>
      <c r="J48" s="1451">
        <v>178356.23</v>
      </c>
      <c r="K48" s="1451">
        <v>46731.25</v>
      </c>
      <c r="L48" s="1451">
        <v>0</v>
      </c>
    </row>
    <row r="49" spans="1:12" s="1065" customFormat="1" ht="24" customHeight="1">
      <c r="A49" s="1448" t="s">
        <v>833</v>
      </c>
      <c r="B49" s="1450">
        <v>34</v>
      </c>
      <c r="C49" s="1444">
        <v>758</v>
      </c>
      <c r="D49" s="1451">
        <v>1342509.1400000001</v>
      </c>
      <c r="E49" s="1453">
        <v>3838.02</v>
      </c>
      <c r="F49" s="1451">
        <v>0</v>
      </c>
      <c r="G49" s="1451">
        <v>0</v>
      </c>
      <c r="H49" s="1451">
        <v>0</v>
      </c>
      <c r="I49" s="1451">
        <v>0</v>
      </c>
      <c r="J49" s="1451">
        <v>0</v>
      </c>
      <c r="K49" s="1451">
        <v>0</v>
      </c>
      <c r="L49" s="1451">
        <v>0</v>
      </c>
    </row>
    <row r="50" spans="1:12" s="1065" customFormat="1" ht="24" customHeight="1">
      <c r="A50" s="1448" t="s">
        <v>834</v>
      </c>
      <c r="B50" s="1450">
        <v>34</v>
      </c>
      <c r="C50" s="1444">
        <v>758</v>
      </c>
      <c r="D50" s="1451">
        <v>0</v>
      </c>
      <c r="E50" s="1453">
        <v>69560.41</v>
      </c>
      <c r="F50" s="1451">
        <v>277.72000000000003</v>
      </c>
      <c r="G50" s="1451">
        <v>0</v>
      </c>
      <c r="H50" s="1451">
        <v>34058.61</v>
      </c>
      <c r="I50" s="1451">
        <v>827208.7</v>
      </c>
      <c r="J50" s="1451">
        <v>338081.33</v>
      </c>
      <c r="K50" s="1451">
        <v>30911.23</v>
      </c>
      <c r="L50" s="1451">
        <v>0</v>
      </c>
    </row>
    <row r="51" spans="1:12" s="1065" customFormat="1" ht="24" customHeight="1">
      <c r="A51" s="1448" t="s">
        <v>835</v>
      </c>
      <c r="B51" s="1450">
        <v>34</v>
      </c>
      <c r="C51" s="1444">
        <v>758</v>
      </c>
      <c r="D51" s="1451">
        <v>10159271.65</v>
      </c>
      <c r="E51" s="1453">
        <v>140931.07999999999</v>
      </c>
      <c r="F51" s="1451">
        <v>0</v>
      </c>
      <c r="G51" s="1451">
        <v>0</v>
      </c>
      <c r="H51" s="1451">
        <v>0</v>
      </c>
      <c r="I51" s="1451">
        <v>0</v>
      </c>
      <c r="J51" s="1451">
        <v>0</v>
      </c>
      <c r="K51" s="1451">
        <v>0</v>
      </c>
      <c r="L51" s="1451">
        <v>0</v>
      </c>
    </row>
    <row r="52" spans="1:12" s="1065" customFormat="1" ht="24" customHeight="1">
      <c r="A52" s="1448" t="s">
        <v>836</v>
      </c>
      <c r="B52" s="1450">
        <v>34</v>
      </c>
      <c r="C52" s="1444">
        <v>758</v>
      </c>
      <c r="D52" s="1451">
        <v>0</v>
      </c>
      <c r="E52" s="1451">
        <v>621.44000000000005</v>
      </c>
      <c r="F52" s="1451">
        <v>0</v>
      </c>
      <c r="G52" s="1451">
        <v>0</v>
      </c>
      <c r="H52" s="1451">
        <v>0</v>
      </c>
      <c r="I52" s="1451">
        <v>14315.03</v>
      </c>
      <c r="J52" s="1451">
        <v>6165.35</v>
      </c>
      <c r="K52" s="1451">
        <v>163505.24</v>
      </c>
      <c r="L52" s="1451">
        <v>0</v>
      </c>
    </row>
    <row r="53" spans="1:12" s="1065" customFormat="1" ht="24" customHeight="1">
      <c r="A53" s="1448" t="s">
        <v>787</v>
      </c>
      <c r="B53" s="1450">
        <v>34</v>
      </c>
      <c r="C53" s="1444">
        <v>758</v>
      </c>
      <c r="D53" s="1451">
        <v>13457121.539999999</v>
      </c>
      <c r="E53" s="1451">
        <v>82313.510000000009</v>
      </c>
      <c r="F53" s="1451">
        <v>0</v>
      </c>
      <c r="G53" s="1451">
        <v>0</v>
      </c>
      <c r="H53" s="1451">
        <v>0</v>
      </c>
      <c r="I53" s="1451">
        <v>0</v>
      </c>
      <c r="J53" s="1451">
        <v>0</v>
      </c>
      <c r="K53" s="1451">
        <v>0</v>
      </c>
      <c r="L53" s="1451">
        <v>0</v>
      </c>
    </row>
    <row r="54" spans="1:12" s="1065" customFormat="1" ht="24" customHeight="1">
      <c r="A54" s="1448" t="s">
        <v>837</v>
      </c>
      <c r="B54" s="1450">
        <v>34</v>
      </c>
      <c r="C54" s="1444">
        <v>758</v>
      </c>
      <c r="D54" s="1451">
        <v>0</v>
      </c>
      <c r="E54" s="1451">
        <v>0</v>
      </c>
      <c r="F54" s="1451">
        <v>0</v>
      </c>
      <c r="G54" s="1451">
        <v>713253.24</v>
      </c>
      <c r="H54" s="1451">
        <v>5624.83</v>
      </c>
      <c r="I54" s="1451">
        <v>3059.64</v>
      </c>
      <c r="J54" s="1451">
        <v>258780.09</v>
      </c>
      <c r="K54" s="1451">
        <v>1012265.43</v>
      </c>
      <c r="L54" s="1451">
        <v>0</v>
      </c>
    </row>
    <row r="55" spans="1:12" s="1065" customFormat="1" ht="24" customHeight="1">
      <c r="A55" s="1448" t="s">
        <v>735</v>
      </c>
      <c r="B55" s="1450">
        <v>34</v>
      </c>
      <c r="C55" s="1444">
        <v>758</v>
      </c>
      <c r="D55" s="1451">
        <v>21335856.880000003</v>
      </c>
      <c r="E55" s="1451">
        <v>135878.25</v>
      </c>
      <c r="F55" s="1451">
        <v>0</v>
      </c>
      <c r="G55" s="1451">
        <v>0</v>
      </c>
      <c r="H55" s="1451">
        <v>0</v>
      </c>
      <c r="I55" s="1451">
        <v>0</v>
      </c>
      <c r="J55" s="1451">
        <v>0</v>
      </c>
      <c r="K55" s="1451">
        <v>0</v>
      </c>
      <c r="L55" s="1451">
        <v>0.01</v>
      </c>
    </row>
    <row r="56" spans="1:12" s="1065" customFormat="1" ht="24" customHeight="1">
      <c r="A56" s="1448" t="s">
        <v>756</v>
      </c>
      <c r="B56" s="1450">
        <v>34</v>
      </c>
      <c r="C56" s="1444">
        <v>758</v>
      </c>
      <c r="D56" s="1451">
        <v>0</v>
      </c>
      <c r="E56" s="1451">
        <v>10399.51</v>
      </c>
      <c r="F56" s="1451">
        <v>11606.42</v>
      </c>
      <c r="G56" s="1451">
        <v>720474.1</v>
      </c>
      <c r="H56" s="1451">
        <v>335205.01</v>
      </c>
      <c r="I56" s="1451">
        <v>54536.76</v>
      </c>
      <c r="J56" s="1451">
        <v>854801.72</v>
      </c>
      <c r="K56" s="1451">
        <v>126103.86</v>
      </c>
      <c r="L56" s="1451">
        <v>0</v>
      </c>
    </row>
    <row r="57" spans="1:12" s="1065" customFormat="1" ht="24" customHeight="1">
      <c r="A57" s="1448" t="s">
        <v>736</v>
      </c>
      <c r="B57" s="1450">
        <v>34</v>
      </c>
      <c r="C57" s="1444">
        <v>758</v>
      </c>
      <c r="D57" s="1451">
        <v>15020571.850000001</v>
      </c>
      <c r="E57" s="1451">
        <v>69294.31</v>
      </c>
      <c r="F57" s="1451">
        <v>0</v>
      </c>
      <c r="G57" s="1451">
        <v>0</v>
      </c>
      <c r="H57" s="1451">
        <v>0</v>
      </c>
      <c r="I57" s="1451">
        <v>0</v>
      </c>
      <c r="J57" s="1451">
        <v>0</v>
      </c>
      <c r="K57" s="1451">
        <v>0</v>
      </c>
      <c r="L57" s="1451">
        <v>25783.37</v>
      </c>
    </row>
    <row r="58" spans="1:12" s="1065" customFormat="1" ht="24" customHeight="1">
      <c r="A58" s="1448" t="s">
        <v>838</v>
      </c>
      <c r="B58" s="1450">
        <v>34</v>
      </c>
      <c r="C58" s="1444">
        <v>758</v>
      </c>
      <c r="D58" s="1451">
        <v>0</v>
      </c>
      <c r="E58" s="1451">
        <v>0</v>
      </c>
      <c r="F58" s="1451">
        <v>1902348.16</v>
      </c>
      <c r="G58" s="1451">
        <v>24084.58</v>
      </c>
      <c r="H58" s="1451">
        <v>361272.44</v>
      </c>
      <c r="I58" s="1451">
        <v>5243285.09</v>
      </c>
      <c r="J58" s="1451">
        <v>13077.29</v>
      </c>
      <c r="K58" s="1451">
        <v>1799105.19</v>
      </c>
      <c r="L58" s="1451">
        <v>423.97</v>
      </c>
    </row>
    <row r="59" spans="1:12" s="1065" customFormat="1" ht="24" customHeight="1">
      <c r="A59" s="1448" t="s">
        <v>839</v>
      </c>
      <c r="B59" s="1450">
        <v>34</v>
      </c>
      <c r="C59" s="1444">
        <v>758</v>
      </c>
      <c r="D59" s="1451">
        <v>5544214.6699999999</v>
      </c>
      <c r="E59" s="1451">
        <v>7194267</v>
      </c>
      <c r="F59" s="1451">
        <v>0</v>
      </c>
      <c r="G59" s="1451">
        <v>0</v>
      </c>
      <c r="H59" s="1451">
        <v>0</v>
      </c>
      <c r="I59" s="1451">
        <v>0</v>
      </c>
      <c r="J59" s="1451">
        <v>0</v>
      </c>
      <c r="K59" s="1451">
        <v>0</v>
      </c>
      <c r="L59" s="1451">
        <v>4578.74</v>
      </c>
    </row>
    <row r="60" spans="1:12" s="1065" customFormat="1" ht="24" customHeight="1">
      <c r="A60" s="1448" t="s">
        <v>840</v>
      </c>
      <c r="B60" s="1450">
        <v>34</v>
      </c>
      <c r="C60" s="1444">
        <v>758</v>
      </c>
      <c r="D60" s="1451">
        <v>0</v>
      </c>
      <c r="E60" s="1451">
        <v>0.75</v>
      </c>
      <c r="F60" s="1451">
        <v>18.649999999999999</v>
      </c>
      <c r="G60" s="1451">
        <v>126127.43</v>
      </c>
      <c r="H60" s="1451">
        <v>0</v>
      </c>
      <c r="I60" s="1451">
        <v>47085.09</v>
      </c>
      <c r="J60" s="1451">
        <v>0</v>
      </c>
      <c r="K60" s="1451">
        <v>11426.65</v>
      </c>
      <c r="L60" s="1451">
        <v>0</v>
      </c>
    </row>
    <row r="61" spans="1:12" s="1065" customFormat="1" ht="24" customHeight="1">
      <c r="A61" s="1448" t="s">
        <v>738</v>
      </c>
      <c r="B61" s="1450">
        <v>34</v>
      </c>
      <c r="C61" s="1444">
        <v>758</v>
      </c>
      <c r="D61" s="1451">
        <v>4784019.8499999996</v>
      </c>
      <c r="E61" s="1451">
        <v>234966.08000000002</v>
      </c>
      <c r="F61" s="1451">
        <v>0</v>
      </c>
      <c r="G61" s="1451">
        <v>0</v>
      </c>
      <c r="H61" s="1451">
        <v>0</v>
      </c>
      <c r="I61" s="1451">
        <v>0</v>
      </c>
      <c r="J61" s="1451">
        <v>0</v>
      </c>
      <c r="K61" s="1451">
        <v>0</v>
      </c>
      <c r="L61" s="1451">
        <v>0</v>
      </c>
    </row>
    <row r="62" spans="1:12" s="1065" customFormat="1" ht="24" customHeight="1">
      <c r="A62" s="1448" t="s">
        <v>841</v>
      </c>
      <c r="B62" s="1450">
        <v>34</v>
      </c>
      <c r="C62" s="1444">
        <v>758</v>
      </c>
      <c r="D62" s="1451">
        <v>0</v>
      </c>
      <c r="E62" s="1451">
        <v>715575.9</v>
      </c>
      <c r="F62" s="1451">
        <v>0</v>
      </c>
      <c r="G62" s="1451">
        <v>22893.77</v>
      </c>
      <c r="H62" s="1451">
        <v>71472.460000000006</v>
      </c>
      <c r="I62" s="1451">
        <v>55527.54</v>
      </c>
      <c r="J62" s="1451">
        <v>0</v>
      </c>
      <c r="K62" s="1451">
        <v>0</v>
      </c>
      <c r="L62" s="1451">
        <v>0</v>
      </c>
    </row>
    <row r="63" spans="1:12" s="1065" customFormat="1" ht="24" customHeight="1">
      <c r="A63" s="1448" t="s">
        <v>739</v>
      </c>
      <c r="B63" s="1450">
        <v>34</v>
      </c>
      <c r="C63" s="1444">
        <v>758</v>
      </c>
      <c r="D63" s="1451">
        <v>14282001.110000001</v>
      </c>
      <c r="E63" s="1451">
        <v>215072.88999999998</v>
      </c>
      <c r="F63" s="1451">
        <v>0</v>
      </c>
      <c r="G63" s="1451">
        <v>0</v>
      </c>
      <c r="H63" s="1451">
        <v>0</v>
      </c>
      <c r="I63" s="1451">
        <v>0</v>
      </c>
      <c r="J63" s="1451">
        <v>0</v>
      </c>
      <c r="K63" s="1451">
        <v>0</v>
      </c>
      <c r="L63" s="1451">
        <v>110.31</v>
      </c>
    </row>
    <row r="64" spans="1:12" s="1065" customFormat="1" ht="24" customHeight="1">
      <c r="A64" s="1448" t="s">
        <v>842</v>
      </c>
      <c r="B64" s="1450">
        <v>34</v>
      </c>
      <c r="C64" s="1444">
        <v>758</v>
      </c>
      <c r="D64" s="1451">
        <v>0</v>
      </c>
      <c r="E64" s="1451">
        <v>0</v>
      </c>
      <c r="F64" s="1451">
        <v>16201.39</v>
      </c>
      <c r="G64" s="1451">
        <v>850</v>
      </c>
      <c r="H64" s="1451">
        <v>0</v>
      </c>
      <c r="I64" s="1451">
        <v>449378.18</v>
      </c>
      <c r="J64" s="1451">
        <v>118033.1</v>
      </c>
      <c r="K64" s="1451">
        <v>0</v>
      </c>
      <c r="L64" s="1451">
        <v>0</v>
      </c>
    </row>
    <row r="65" spans="1:12" s="1065" customFormat="1" ht="24" customHeight="1">
      <c r="A65" s="1448" t="s">
        <v>740</v>
      </c>
      <c r="B65" s="1450">
        <v>34</v>
      </c>
      <c r="C65" s="1444">
        <v>758</v>
      </c>
      <c r="D65" s="1451">
        <v>2764588.14</v>
      </c>
      <c r="E65" s="1451">
        <v>176041.03</v>
      </c>
      <c r="F65" s="1451">
        <v>0</v>
      </c>
      <c r="G65" s="1451">
        <v>0</v>
      </c>
      <c r="H65" s="1451">
        <v>0</v>
      </c>
      <c r="I65" s="1451">
        <v>0</v>
      </c>
      <c r="J65" s="1451">
        <v>0</v>
      </c>
      <c r="K65" s="1451">
        <v>0</v>
      </c>
      <c r="L65" s="1451">
        <v>0</v>
      </c>
    </row>
    <row r="66" spans="1:12" s="1065" customFormat="1" ht="24" customHeight="1">
      <c r="A66" s="1448" t="s">
        <v>757</v>
      </c>
      <c r="B66" s="1450">
        <v>34</v>
      </c>
      <c r="C66" s="1444">
        <v>758</v>
      </c>
      <c r="D66" s="1451">
        <v>0</v>
      </c>
      <c r="E66" s="1451">
        <v>0</v>
      </c>
      <c r="F66" s="1451">
        <v>0</v>
      </c>
      <c r="G66" s="1451">
        <v>31050.560000000001</v>
      </c>
      <c r="H66" s="1451">
        <v>0</v>
      </c>
      <c r="I66" s="1451">
        <v>142882.26</v>
      </c>
      <c r="J66" s="1451">
        <v>32936.89</v>
      </c>
      <c r="K66" s="1451">
        <v>0</v>
      </c>
      <c r="L66" s="1451">
        <v>0</v>
      </c>
    </row>
    <row r="67" spans="1:12" s="1065" customFormat="1" ht="24" customHeight="1">
      <c r="A67" s="1448" t="s">
        <v>843</v>
      </c>
      <c r="B67" s="1450">
        <v>34</v>
      </c>
      <c r="C67" s="1444">
        <v>758</v>
      </c>
      <c r="D67" s="1451">
        <v>12224591.77</v>
      </c>
      <c r="E67" s="1451">
        <v>861075.56</v>
      </c>
      <c r="F67" s="1451">
        <v>0</v>
      </c>
      <c r="G67" s="1451">
        <v>0</v>
      </c>
      <c r="H67" s="1451">
        <v>0</v>
      </c>
      <c r="I67" s="1451">
        <v>0</v>
      </c>
      <c r="J67" s="1451">
        <v>0</v>
      </c>
      <c r="K67" s="1451">
        <v>0</v>
      </c>
      <c r="L67" s="1451">
        <v>0</v>
      </c>
    </row>
    <row r="68" spans="1:12" s="1065" customFormat="1" ht="24" customHeight="1">
      <c r="A68" s="1448" t="s">
        <v>844</v>
      </c>
      <c r="B68" s="1450">
        <v>34</v>
      </c>
      <c r="C68" s="1444">
        <v>758</v>
      </c>
      <c r="D68" s="1451">
        <v>0</v>
      </c>
      <c r="E68" s="1451">
        <v>7982.99</v>
      </c>
      <c r="F68" s="1451">
        <v>114965.93</v>
      </c>
      <c r="G68" s="1451">
        <v>657763.06999999995</v>
      </c>
      <c r="H68" s="1451">
        <v>190100.98</v>
      </c>
      <c r="I68" s="1451">
        <v>509293.22</v>
      </c>
      <c r="J68" s="1451">
        <v>2984.19</v>
      </c>
      <c r="K68" s="1451">
        <v>14206.93</v>
      </c>
      <c r="L68" s="1451">
        <v>0</v>
      </c>
    </row>
    <row r="69" spans="1:12" s="1065" customFormat="1" ht="24" customHeight="1">
      <c r="A69" s="1448" t="s">
        <v>845</v>
      </c>
      <c r="B69" s="1450">
        <v>34</v>
      </c>
      <c r="C69" s="1444">
        <v>758</v>
      </c>
      <c r="D69" s="1451">
        <v>15310664.4</v>
      </c>
      <c r="E69" s="1451">
        <v>494254.37</v>
      </c>
      <c r="F69" s="1451">
        <v>0</v>
      </c>
      <c r="G69" s="1451">
        <v>0</v>
      </c>
      <c r="H69" s="1451">
        <v>0</v>
      </c>
      <c r="I69" s="1451">
        <v>0</v>
      </c>
      <c r="J69" s="1451">
        <v>0</v>
      </c>
      <c r="K69" s="1451">
        <v>0</v>
      </c>
      <c r="L69" s="1451">
        <v>229100</v>
      </c>
    </row>
    <row r="70" spans="1:12" s="1065" customFormat="1" ht="24" customHeight="1">
      <c r="A70" s="1448" t="s">
        <v>846</v>
      </c>
      <c r="B70" s="1450">
        <v>34</v>
      </c>
      <c r="C70" s="1444">
        <v>758</v>
      </c>
      <c r="D70" s="1451">
        <v>0</v>
      </c>
      <c r="E70" s="1451">
        <v>0</v>
      </c>
      <c r="F70" s="1451">
        <v>0</v>
      </c>
      <c r="G70" s="1451">
        <v>191985.91</v>
      </c>
      <c r="H70" s="1451">
        <v>0</v>
      </c>
      <c r="I70" s="1451">
        <v>0</v>
      </c>
      <c r="J70" s="1451">
        <v>410920.46</v>
      </c>
      <c r="K70" s="1451">
        <v>38550.410000000003</v>
      </c>
      <c r="L70" s="1451">
        <v>0</v>
      </c>
    </row>
    <row r="71" spans="1:12" s="1065" customFormat="1" ht="24" customHeight="1">
      <c r="A71" s="1448" t="s">
        <v>847</v>
      </c>
      <c r="B71" s="1450">
        <v>34</v>
      </c>
      <c r="C71" s="1444">
        <v>758</v>
      </c>
      <c r="D71" s="1451">
        <v>19077251</v>
      </c>
      <c r="E71" s="1451">
        <v>41118.28</v>
      </c>
      <c r="F71" s="1451">
        <v>0</v>
      </c>
      <c r="G71" s="1451">
        <v>0</v>
      </c>
      <c r="H71" s="1451">
        <v>0</v>
      </c>
      <c r="I71" s="1451">
        <v>0</v>
      </c>
      <c r="J71" s="1451">
        <v>0</v>
      </c>
      <c r="K71" s="1451">
        <v>0</v>
      </c>
      <c r="L71" s="1451">
        <v>0</v>
      </c>
    </row>
    <row r="72" spans="1:12" s="1065" customFormat="1" ht="24" customHeight="1">
      <c r="A72" s="1448" t="s">
        <v>848</v>
      </c>
      <c r="B72" s="1450">
        <v>34</v>
      </c>
      <c r="C72" s="1444">
        <v>758</v>
      </c>
      <c r="D72" s="1451">
        <v>0</v>
      </c>
      <c r="E72" s="1451">
        <v>40673.769999999997</v>
      </c>
      <c r="F72" s="1451">
        <v>138958.46</v>
      </c>
      <c r="G72" s="1451">
        <v>100209.17</v>
      </c>
      <c r="H72" s="1451">
        <v>395758.67</v>
      </c>
      <c r="I72" s="1451">
        <v>322125.09000000003</v>
      </c>
      <c r="J72" s="1451">
        <v>3861.34</v>
      </c>
      <c r="K72" s="1451">
        <v>1228468.72</v>
      </c>
      <c r="L72" s="1451">
        <v>0</v>
      </c>
    </row>
    <row r="73" spans="1:12" s="1065" customFormat="1" ht="24" customHeight="1">
      <c r="A73" s="1448" t="s">
        <v>788</v>
      </c>
      <c r="B73" s="1450">
        <v>34</v>
      </c>
      <c r="C73" s="1444">
        <v>758</v>
      </c>
      <c r="D73" s="1451">
        <v>2223430.16</v>
      </c>
      <c r="E73" s="1451">
        <v>54024.02</v>
      </c>
      <c r="F73" s="1451">
        <v>6245.26</v>
      </c>
      <c r="G73" s="1451">
        <v>0</v>
      </c>
      <c r="H73" s="1451">
        <v>0</v>
      </c>
      <c r="I73" s="1451">
        <v>0</v>
      </c>
      <c r="J73" s="1451">
        <v>0</v>
      </c>
      <c r="K73" s="1451">
        <v>0</v>
      </c>
      <c r="L73" s="1451">
        <v>27189.53</v>
      </c>
    </row>
    <row r="74" spans="1:12" s="1065" customFormat="1" ht="24" customHeight="1">
      <c r="A74" s="1448" t="s">
        <v>759</v>
      </c>
      <c r="B74" s="1450">
        <v>34</v>
      </c>
      <c r="C74" s="1444">
        <v>758</v>
      </c>
      <c r="D74" s="1451">
        <v>0</v>
      </c>
      <c r="E74" s="1451">
        <v>0</v>
      </c>
      <c r="F74" s="1451">
        <v>0</v>
      </c>
      <c r="G74" s="1451">
        <v>0</v>
      </c>
      <c r="H74" s="1451">
        <v>0</v>
      </c>
      <c r="I74" s="1451">
        <v>0</v>
      </c>
      <c r="J74" s="1451">
        <v>5116.75</v>
      </c>
      <c r="K74" s="1451">
        <v>8485937.1400000006</v>
      </c>
      <c r="L74" s="1451">
        <v>0</v>
      </c>
    </row>
    <row r="75" spans="1:12" s="1065" customFormat="1" ht="24" customHeight="1">
      <c r="A75" s="1448" t="s">
        <v>745</v>
      </c>
      <c r="B75" s="1450">
        <v>34</v>
      </c>
      <c r="C75" s="1444">
        <v>758</v>
      </c>
      <c r="D75" s="1451">
        <v>14015744.789999999</v>
      </c>
      <c r="E75" s="1451">
        <v>301799.53000000003</v>
      </c>
      <c r="F75" s="1451">
        <v>0</v>
      </c>
      <c r="G75" s="1451">
        <v>0</v>
      </c>
      <c r="H75" s="1451">
        <v>0</v>
      </c>
      <c r="I75" s="1451">
        <v>0</v>
      </c>
      <c r="J75" s="1451">
        <v>0</v>
      </c>
      <c r="K75" s="1451">
        <v>0</v>
      </c>
      <c r="L75" s="1451">
        <v>0</v>
      </c>
    </row>
    <row r="76" spans="1:12" s="1065" customFormat="1" ht="24" customHeight="1">
      <c r="A76" s="1448" t="s">
        <v>796</v>
      </c>
      <c r="B76" s="1450">
        <v>34</v>
      </c>
      <c r="C76" s="1444">
        <v>758</v>
      </c>
      <c r="D76" s="1451">
        <v>0</v>
      </c>
      <c r="E76" s="1451">
        <v>23937.74</v>
      </c>
      <c r="F76" s="1451">
        <v>363.7</v>
      </c>
      <c r="G76" s="1451">
        <v>0</v>
      </c>
      <c r="H76" s="1451">
        <v>2227723.56</v>
      </c>
      <c r="I76" s="1451">
        <v>168058.11</v>
      </c>
      <c r="J76" s="1451">
        <v>162004.76</v>
      </c>
      <c r="K76" s="1451">
        <v>34727.870000000003</v>
      </c>
      <c r="L76" s="1451">
        <v>0</v>
      </c>
    </row>
    <row r="77" spans="1:12" s="1065" customFormat="1" ht="24" customHeight="1">
      <c r="A77" s="1448" t="s">
        <v>849</v>
      </c>
      <c r="B77" s="1450">
        <v>34</v>
      </c>
      <c r="C77" s="1444">
        <v>758</v>
      </c>
      <c r="D77" s="1451">
        <v>10919198.02</v>
      </c>
      <c r="E77" s="1451">
        <v>108.37</v>
      </c>
      <c r="F77" s="1451">
        <v>0</v>
      </c>
      <c r="G77" s="1451">
        <v>0</v>
      </c>
      <c r="H77" s="1451">
        <v>0</v>
      </c>
      <c r="I77" s="1451">
        <v>0</v>
      </c>
      <c r="J77" s="1451">
        <v>0</v>
      </c>
      <c r="K77" s="1451">
        <v>0</v>
      </c>
      <c r="L77" s="1451">
        <v>180830.34</v>
      </c>
    </row>
    <row r="78" spans="1:12" s="1065" customFormat="1" ht="24" customHeight="1">
      <c r="A78" s="1448" t="s">
        <v>729</v>
      </c>
      <c r="B78" s="1450">
        <v>34</v>
      </c>
      <c r="C78" s="1444">
        <v>801</v>
      </c>
      <c r="D78" s="1362">
        <v>961036.09</v>
      </c>
      <c r="E78" s="1362">
        <v>3159632.1</v>
      </c>
      <c r="F78" s="1362">
        <v>1284348.93</v>
      </c>
      <c r="G78" s="1362">
        <v>0</v>
      </c>
      <c r="H78" s="1362">
        <v>0</v>
      </c>
      <c r="I78" s="1362">
        <v>0</v>
      </c>
      <c r="J78" s="1362">
        <v>0</v>
      </c>
      <c r="K78" s="1362">
        <v>0</v>
      </c>
      <c r="L78" s="1362">
        <v>0</v>
      </c>
    </row>
    <row r="79" spans="1:12" s="1065" customFormat="1" ht="24" customHeight="1">
      <c r="A79" s="1448" t="s">
        <v>729</v>
      </c>
      <c r="B79" s="1450">
        <v>34</v>
      </c>
      <c r="C79" s="1444">
        <v>803</v>
      </c>
      <c r="D79" s="1451">
        <v>0</v>
      </c>
      <c r="E79" s="1451">
        <v>0</v>
      </c>
      <c r="F79" s="1451">
        <v>0</v>
      </c>
      <c r="G79" s="1451">
        <v>0</v>
      </c>
      <c r="H79" s="1451">
        <v>0</v>
      </c>
      <c r="I79" s="1451">
        <v>0</v>
      </c>
      <c r="J79" s="1451">
        <v>0</v>
      </c>
      <c r="K79" s="1451">
        <v>0</v>
      </c>
      <c r="L79" s="1451">
        <v>66688.899999999994</v>
      </c>
    </row>
    <row r="80" spans="1:12" s="1065" customFormat="1" ht="24" customHeight="1">
      <c r="A80" s="1448" t="s">
        <v>729</v>
      </c>
      <c r="B80" s="1450">
        <v>34</v>
      </c>
      <c r="C80" s="1444">
        <v>852</v>
      </c>
      <c r="D80" s="1451">
        <v>70845.179999999993</v>
      </c>
      <c r="E80" s="1451">
        <v>0</v>
      </c>
      <c r="F80" s="1451">
        <v>0</v>
      </c>
      <c r="G80" s="1451">
        <v>0</v>
      </c>
      <c r="H80" s="1451">
        <v>0</v>
      </c>
      <c r="I80" s="1451">
        <v>0</v>
      </c>
      <c r="J80" s="1451">
        <v>0</v>
      </c>
      <c r="K80" s="1451">
        <v>0</v>
      </c>
      <c r="L80" s="1451">
        <v>0</v>
      </c>
    </row>
    <row r="81" spans="1:12" s="1065" customFormat="1" ht="24" customHeight="1">
      <c r="A81" s="1448" t="s">
        <v>729</v>
      </c>
      <c r="B81" s="1450">
        <v>34</v>
      </c>
      <c r="C81" s="1444">
        <v>853</v>
      </c>
      <c r="D81" s="1451">
        <v>13945872.039999999</v>
      </c>
      <c r="E81" s="1451">
        <v>929417.75</v>
      </c>
      <c r="F81" s="1451">
        <v>0</v>
      </c>
      <c r="G81" s="1451">
        <v>0</v>
      </c>
      <c r="H81" s="1451">
        <v>0</v>
      </c>
      <c r="I81" s="1451">
        <v>0</v>
      </c>
      <c r="J81" s="1451">
        <v>0</v>
      </c>
      <c r="K81" s="1451">
        <v>0</v>
      </c>
      <c r="L81" s="1451">
        <v>92522.25</v>
      </c>
    </row>
    <row r="82" spans="1:12" s="1065" customFormat="1" ht="24" customHeight="1">
      <c r="A82" s="1448" t="s">
        <v>798</v>
      </c>
      <c r="B82" s="1450">
        <v>37</v>
      </c>
      <c r="C82" s="1444">
        <v>755</v>
      </c>
      <c r="D82" s="1451">
        <v>0</v>
      </c>
      <c r="E82" s="1451">
        <v>0</v>
      </c>
      <c r="F82" s="1451">
        <v>2900.68</v>
      </c>
      <c r="G82" s="1451">
        <v>2936.82</v>
      </c>
      <c r="H82" s="1451">
        <v>0</v>
      </c>
      <c r="I82" s="1451">
        <v>0</v>
      </c>
      <c r="J82" s="1451">
        <v>0</v>
      </c>
      <c r="K82" s="1451">
        <v>0</v>
      </c>
      <c r="L82" s="1451">
        <v>0</v>
      </c>
    </row>
    <row r="83" spans="1:12" s="1065" customFormat="1" ht="24" customHeight="1">
      <c r="A83" s="1448" t="s">
        <v>729</v>
      </c>
      <c r="B83" s="1450">
        <v>38</v>
      </c>
      <c r="C83" s="1444">
        <v>750</v>
      </c>
      <c r="D83" s="1451">
        <v>28.4</v>
      </c>
      <c r="E83" s="1451">
        <v>0</v>
      </c>
      <c r="F83" s="1451">
        <v>0</v>
      </c>
      <c r="G83" s="1451">
        <v>0</v>
      </c>
      <c r="H83" s="1451">
        <v>0</v>
      </c>
      <c r="I83" s="1451">
        <v>0</v>
      </c>
      <c r="J83" s="1451">
        <v>0</v>
      </c>
      <c r="K83" s="1451">
        <v>0</v>
      </c>
      <c r="L83" s="1451">
        <v>0</v>
      </c>
    </row>
    <row r="84" spans="1:12" s="1065" customFormat="1" ht="24" customHeight="1">
      <c r="A84" s="1448" t="s">
        <v>829</v>
      </c>
      <c r="B84" s="1450">
        <v>38</v>
      </c>
      <c r="C84" s="1444">
        <v>803</v>
      </c>
      <c r="D84" s="1451">
        <v>0</v>
      </c>
      <c r="E84" s="1451">
        <v>0</v>
      </c>
      <c r="F84" s="1451">
        <v>159831.22</v>
      </c>
      <c r="G84" s="1451">
        <v>4422.7700000000004</v>
      </c>
      <c r="H84" s="1451">
        <v>439954.21</v>
      </c>
      <c r="I84" s="1451">
        <v>97183.55</v>
      </c>
      <c r="J84" s="1451">
        <v>15373.69</v>
      </c>
      <c r="K84" s="1451">
        <v>0</v>
      </c>
      <c r="L84" s="1451">
        <v>0</v>
      </c>
    </row>
    <row r="85" spans="1:12" s="1065" customFormat="1" ht="24" customHeight="1">
      <c r="A85" s="1448" t="s">
        <v>729</v>
      </c>
      <c r="B85" s="1450">
        <v>38</v>
      </c>
      <c r="C85" s="1444">
        <v>803</v>
      </c>
      <c r="D85" s="1451">
        <v>6793021.6699999999</v>
      </c>
      <c r="E85" s="1451">
        <v>34468.089999999997</v>
      </c>
      <c r="F85" s="1451">
        <v>0</v>
      </c>
      <c r="G85" s="1451">
        <v>0</v>
      </c>
      <c r="H85" s="1451">
        <v>0</v>
      </c>
      <c r="I85" s="1451">
        <v>0</v>
      </c>
      <c r="J85" s="1451">
        <v>0</v>
      </c>
      <c r="K85" s="1451">
        <v>0</v>
      </c>
      <c r="L85" s="1451">
        <v>0</v>
      </c>
    </row>
    <row r="86" spans="1:12" s="1065" customFormat="1" ht="24" customHeight="1">
      <c r="A86" s="1448" t="s">
        <v>750</v>
      </c>
      <c r="B86" s="1450">
        <v>39</v>
      </c>
      <c r="C86" s="1444">
        <v>600</v>
      </c>
      <c r="D86" s="1451">
        <v>37393102.049999997</v>
      </c>
      <c r="E86" s="1451">
        <v>2483706.58</v>
      </c>
      <c r="F86" s="1451">
        <v>0</v>
      </c>
      <c r="G86" s="1451">
        <v>0</v>
      </c>
      <c r="H86" s="1451">
        <v>0</v>
      </c>
      <c r="I86" s="1451">
        <v>0</v>
      </c>
      <c r="J86" s="1451">
        <v>0</v>
      </c>
      <c r="K86" s="1451">
        <v>0</v>
      </c>
      <c r="L86" s="1451">
        <v>0</v>
      </c>
    </row>
    <row r="87" spans="1:12" s="1065" customFormat="1" ht="24" customHeight="1">
      <c r="A87" s="1448" t="s">
        <v>726</v>
      </c>
      <c r="B87" s="1450">
        <v>39</v>
      </c>
      <c r="C87" s="1444">
        <v>600</v>
      </c>
      <c r="D87" s="1451">
        <v>86926153.189999998</v>
      </c>
      <c r="E87" s="1451">
        <v>7753.02</v>
      </c>
      <c r="F87" s="1451">
        <v>0</v>
      </c>
      <c r="G87" s="1451">
        <v>0</v>
      </c>
      <c r="H87" s="1451">
        <v>0</v>
      </c>
      <c r="I87" s="1451">
        <v>0</v>
      </c>
      <c r="J87" s="1451">
        <v>0</v>
      </c>
      <c r="K87" s="1451">
        <v>0</v>
      </c>
      <c r="L87" s="1451">
        <v>0</v>
      </c>
    </row>
    <row r="88" spans="1:12" s="1065" customFormat="1" ht="24" customHeight="1">
      <c r="A88" s="1448" t="s">
        <v>797</v>
      </c>
      <c r="B88" s="1450">
        <v>39</v>
      </c>
      <c r="C88" s="1444">
        <v>600</v>
      </c>
      <c r="D88" s="1451">
        <v>0</v>
      </c>
      <c r="E88" s="1451">
        <v>42822.44</v>
      </c>
      <c r="F88" s="1451">
        <v>32028.12</v>
      </c>
      <c r="G88" s="1451">
        <v>87975</v>
      </c>
      <c r="H88" s="1451">
        <v>0</v>
      </c>
      <c r="I88" s="1451">
        <v>0</v>
      </c>
      <c r="J88" s="1451">
        <v>0</v>
      </c>
      <c r="K88" s="1451">
        <v>0</v>
      </c>
      <c r="L88" s="1451">
        <v>0</v>
      </c>
    </row>
    <row r="89" spans="1:12" s="1065" customFormat="1" ht="24" customHeight="1">
      <c r="A89" s="1448" t="s">
        <v>728</v>
      </c>
      <c r="B89" s="1450">
        <v>39</v>
      </c>
      <c r="C89" s="1444">
        <v>600</v>
      </c>
      <c r="D89" s="1451">
        <v>70633.679999999993</v>
      </c>
      <c r="E89" s="1451">
        <v>0</v>
      </c>
      <c r="F89" s="1451">
        <v>0</v>
      </c>
      <c r="G89" s="1451">
        <v>0</v>
      </c>
      <c r="H89" s="1451">
        <v>0</v>
      </c>
      <c r="I89" s="1451">
        <v>0</v>
      </c>
      <c r="J89" s="1451">
        <v>0</v>
      </c>
      <c r="K89" s="1451">
        <v>0</v>
      </c>
      <c r="L89" s="1451">
        <v>0</v>
      </c>
    </row>
    <row r="90" spans="1:12" s="1065" customFormat="1" ht="24" customHeight="1">
      <c r="A90" s="1448" t="s">
        <v>726</v>
      </c>
      <c r="B90" s="1450">
        <v>41</v>
      </c>
      <c r="C90" s="1454" t="s">
        <v>365</v>
      </c>
      <c r="D90" s="1451">
        <v>1677159.06</v>
      </c>
      <c r="E90" s="1451">
        <v>0</v>
      </c>
      <c r="F90" s="1451">
        <v>0</v>
      </c>
      <c r="G90" s="1451">
        <v>0</v>
      </c>
      <c r="H90" s="1451">
        <v>0</v>
      </c>
      <c r="I90" s="1451">
        <v>0</v>
      </c>
      <c r="J90" s="1451">
        <v>0</v>
      </c>
      <c r="K90" s="1451">
        <v>0</v>
      </c>
      <c r="L90" s="1451">
        <v>0</v>
      </c>
    </row>
    <row r="91" spans="1:12" s="1065" customFormat="1" ht="24" customHeight="1">
      <c r="A91" s="1455" t="s">
        <v>797</v>
      </c>
      <c r="B91" s="1450">
        <v>41</v>
      </c>
      <c r="C91" s="1454" t="s">
        <v>365</v>
      </c>
      <c r="D91" s="1451">
        <v>0</v>
      </c>
      <c r="E91" s="1451">
        <v>1688.41</v>
      </c>
      <c r="F91" s="1451">
        <v>3376.82</v>
      </c>
      <c r="G91" s="1451">
        <v>9370.69</v>
      </c>
      <c r="H91" s="1451">
        <v>0</v>
      </c>
      <c r="I91" s="1451">
        <v>0</v>
      </c>
      <c r="J91" s="1451">
        <v>0</v>
      </c>
      <c r="K91" s="1451">
        <v>0</v>
      </c>
      <c r="L91" s="1451">
        <v>0</v>
      </c>
    </row>
    <row r="92" spans="1:12" s="1065" customFormat="1" ht="24" customHeight="1">
      <c r="A92" s="1448" t="s">
        <v>828</v>
      </c>
      <c r="B92" s="1450">
        <v>41</v>
      </c>
      <c r="C92" s="1454" t="s">
        <v>427</v>
      </c>
      <c r="D92" s="1449">
        <v>45850.31</v>
      </c>
      <c r="E92" s="1449">
        <v>1074.77</v>
      </c>
      <c r="F92" s="1449">
        <v>0</v>
      </c>
      <c r="G92" s="1449">
        <v>0</v>
      </c>
      <c r="H92" s="1449">
        <v>0</v>
      </c>
      <c r="I92" s="1449">
        <v>0</v>
      </c>
      <c r="J92" s="1449">
        <v>0</v>
      </c>
      <c r="K92" s="1449">
        <v>0</v>
      </c>
      <c r="L92" s="1451">
        <v>0</v>
      </c>
    </row>
    <row r="93" spans="1:12" s="1065" customFormat="1" ht="24" customHeight="1">
      <c r="A93" s="1448" t="s">
        <v>726</v>
      </c>
      <c r="B93" s="1450">
        <v>41</v>
      </c>
      <c r="C93" s="1444">
        <v>900</v>
      </c>
      <c r="D93" s="1449">
        <v>30680546.529999997</v>
      </c>
      <c r="E93" s="1449">
        <v>0</v>
      </c>
      <c r="F93" s="1449">
        <v>0</v>
      </c>
      <c r="G93" s="1449">
        <v>0</v>
      </c>
      <c r="H93" s="1449">
        <v>0</v>
      </c>
      <c r="I93" s="1449">
        <v>0</v>
      </c>
      <c r="J93" s="1449">
        <v>0</v>
      </c>
      <c r="K93" s="1449">
        <v>0</v>
      </c>
      <c r="L93" s="1451">
        <v>1208.47</v>
      </c>
    </row>
    <row r="94" spans="1:12" s="1065" customFormat="1" ht="24" customHeight="1">
      <c r="A94" s="1448" t="s">
        <v>797</v>
      </c>
      <c r="B94" s="1450">
        <v>41</v>
      </c>
      <c r="C94" s="1444">
        <v>900</v>
      </c>
      <c r="D94" s="1449">
        <v>0</v>
      </c>
      <c r="E94" s="1449">
        <v>319573.11</v>
      </c>
      <c r="F94" s="1449">
        <v>2440284.46</v>
      </c>
      <c r="G94" s="1449">
        <v>644978.89</v>
      </c>
      <c r="H94" s="1449">
        <v>0</v>
      </c>
      <c r="I94" s="1449">
        <v>0</v>
      </c>
      <c r="J94" s="1449">
        <v>0</v>
      </c>
      <c r="K94" s="1449">
        <v>0</v>
      </c>
      <c r="L94" s="1451">
        <v>1929513.92</v>
      </c>
    </row>
    <row r="95" spans="1:12" s="1065" customFormat="1" ht="24" customHeight="1">
      <c r="A95" s="1448" t="s">
        <v>749</v>
      </c>
      <c r="B95" s="1450">
        <v>44</v>
      </c>
      <c r="C95" s="1456">
        <v>10</v>
      </c>
      <c r="D95" s="1449">
        <v>605.38</v>
      </c>
      <c r="E95" s="1449">
        <v>0</v>
      </c>
      <c r="F95" s="1449">
        <v>0</v>
      </c>
      <c r="G95" s="1449">
        <v>0</v>
      </c>
      <c r="H95" s="1449">
        <v>0</v>
      </c>
      <c r="I95" s="1449">
        <v>0</v>
      </c>
      <c r="J95" s="1449">
        <v>0</v>
      </c>
      <c r="K95" s="1449">
        <v>0</v>
      </c>
      <c r="L95" s="1451">
        <v>0</v>
      </c>
    </row>
    <row r="96" spans="1:12" s="1065" customFormat="1" ht="24" customHeight="1">
      <c r="A96" s="1448" t="s">
        <v>749</v>
      </c>
      <c r="B96" s="1450">
        <v>44</v>
      </c>
      <c r="C96" s="1444">
        <v>500</v>
      </c>
      <c r="D96" s="1449">
        <v>13880.33</v>
      </c>
      <c r="E96" s="1449">
        <v>35.33</v>
      </c>
      <c r="F96" s="1449">
        <v>0</v>
      </c>
      <c r="G96" s="1449">
        <v>0</v>
      </c>
      <c r="H96" s="1449">
        <v>0</v>
      </c>
      <c r="I96" s="1449">
        <v>0</v>
      </c>
      <c r="J96" s="1449">
        <v>0</v>
      </c>
      <c r="K96" s="1449">
        <v>0</v>
      </c>
      <c r="L96" s="1451">
        <v>0</v>
      </c>
    </row>
    <row r="97" spans="1:12" s="1065" customFormat="1" ht="24" customHeight="1">
      <c r="A97" s="1448" t="s">
        <v>828</v>
      </c>
      <c r="B97" s="1450">
        <v>46</v>
      </c>
      <c r="C97" s="1444">
        <v>851</v>
      </c>
      <c r="D97" s="1451">
        <v>0</v>
      </c>
      <c r="E97" s="1451">
        <v>744.93</v>
      </c>
      <c r="F97" s="1451">
        <v>2029.94</v>
      </c>
      <c r="G97" s="1451">
        <v>733.76</v>
      </c>
      <c r="H97" s="1451">
        <v>0</v>
      </c>
      <c r="I97" s="1451">
        <v>0</v>
      </c>
      <c r="J97" s="1451">
        <v>0</v>
      </c>
      <c r="K97" s="1451">
        <v>0</v>
      </c>
      <c r="L97" s="1451">
        <v>0</v>
      </c>
    </row>
    <row r="98" spans="1:12" s="1065" customFormat="1" ht="24" customHeight="1">
      <c r="A98" s="1448" t="s">
        <v>798</v>
      </c>
      <c r="B98" s="1450">
        <v>46</v>
      </c>
      <c r="C98" s="1444">
        <v>851</v>
      </c>
      <c r="D98" s="1451">
        <v>127861.08</v>
      </c>
      <c r="E98" s="1451">
        <v>3575.67</v>
      </c>
      <c r="F98" s="1451">
        <v>9743.66</v>
      </c>
      <c r="G98" s="1451">
        <v>3522.04</v>
      </c>
      <c r="H98" s="1451">
        <v>0</v>
      </c>
      <c r="I98" s="1451">
        <v>0</v>
      </c>
      <c r="J98" s="1451">
        <v>0</v>
      </c>
      <c r="K98" s="1451">
        <v>0</v>
      </c>
      <c r="L98" s="1451">
        <v>0</v>
      </c>
    </row>
    <row r="99" spans="1:12" s="1065" customFormat="1" ht="24" customHeight="1">
      <c r="A99" s="1448" t="s">
        <v>726</v>
      </c>
      <c r="B99" s="1450">
        <v>46</v>
      </c>
      <c r="C99" s="1444">
        <v>851</v>
      </c>
      <c r="D99" s="1451">
        <v>6426596.8200000003</v>
      </c>
      <c r="E99" s="1451">
        <v>0</v>
      </c>
      <c r="F99" s="1451">
        <v>0</v>
      </c>
      <c r="G99" s="1451">
        <v>0</v>
      </c>
      <c r="H99" s="1451">
        <v>0</v>
      </c>
      <c r="I99" s="1451">
        <v>0</v>
      </c>
      <c r="J99" s="1451">
        <v>0</v>
      </c>
      <c r="K99" s="1451">
        <v>0</v>
      </c>
      <c r="L99" s="1451">
        <v>0</v>
      </c>
    </row>
    <row r="100" spans="1:12" s="1065" customFormat="1" ht="24" customHeight="1">
      <c r="A100" s="1448" t="s">
        <v>797</v>
      </c>
      <c r="B100" s="1450">
        <v>46</v>
      </c>
      <c r="C100" s="1444">
        <v>851</v>
      </c>
      <c r="D100" s="1451">
        <v>0</v>
      </c>
      <c r="E100" s="1451">
        <v>0</v>
      </c>
      <c r="F100" s="1451">
        <v>0</v>
      </c>
      <c r="G100" s="1451">
        <v>48906.74</v>
      </c>
      <c r="H100" s="1451">
        <v>0</v>
      </c>
      <c r="I100" s="1451">
        <v>0</v>
      </c>
      <c r="J100" s="1451">
        <v>317758.45</v>
      </c>
      <c r="K100" s="1451">
        <v>0</v>
      </c>
      <c r="L100" s="1451">
        <v>50833.04</v>
      </c>
    </row>
    <row r="101" spans="1:12" s="1065" customFormat="1" ht="24" customHeight="1">
      <c r="A101" s="1448" t="s">
        <v>729</v>
      </c>
      <c r="B101" s="1450">
        <v>46</v>
      </c>
      <c r="C101" s="1444">
        <v>851</v>
      </c>
      <c r="D101" s="1451">
        <v>4664923.67</v>
      </c>
      <c r="E101" s="1451">
        <v>40227.26</v>
      </c>
      <c r="F101" s="1451">
        <v>0</v>
      </c>
      <c r="G101" s="1451">
        <v>0</v>
      </c>
      <c r="H101" s="1451">
        <v>0</v>
      </c>
      <c r="I101" s="1451">
        <v>0</v>
      </c>
      <c r="J101" s="1451">
        <v>0</v>
      </c>
      <c r="K101" s="1451">
        <v>0</v>
      </c>
      <c r="L101" s="1451">
        <v>0</v>
      </c>
    </row>
    <row r="102" spans="1:12" s="1065" customFormat="1" ht="24" customHeight="1">
      <c r="A102" s="1448" t="s">
        <v>726</v>
      </c>
      <c r="B102" s="1450">
        <v>47</v>
      </c>
      <c r="C102" s="1444">
        <v>150</v>
      </c>
      <c r="D102" s="1451">
        <v>34707700.979999997</v>
      </c>
      <c r="E102" s="1451">
        <v>815.71</v>
      </c>
      <c r="F102" s="1451">
        <v>0</v>
      </c>
      <c r="G102" s="1451">
        <v>0</v>
      </c>
      <c r="H102" s="1451">
        <v>0</v>
      </c>
      <c r="I102" s="1451">
        <v>0</v>
      </c>
      <c r="J102" s="1451">
        <v>0</v>
      </c>
      <c r="K102" s="1451">
        <v>0</v>
      </c>
      <c r="L102" s="1451">
        <v>0</v>
      </c>
    </row>
    <row r="103" spans="1:12" s="1065" customFormat="1" ht="24" customHeight="1">
      <c r="A103" s="1448" t="s">
        <v>797</v>
      </c>
      <c r="B103" s="1450">
        <v>47</v>
      </c>
      <c r="C103" s="1444">
        <v>150</v>
      </c>
      <c r="D103" s="1451">
        <v>0</v>
      </c>
      <c r="E103" s="1451">
        <v>0</v>
      </c>
      <c r="F103" s="1451">
        <v>0</v>
      </c>
      <c r="G103" s="1451">
        <v>1238427.1100000001</v>
      </c>
      <c r="H103" s="1451">
        <v>0</v>
      </c>
      <c r="I103" s="1451">
        <v>0</v>
      </c>
      <c r="J103" s="1451">
        <v>0</v>
      </c>
      <c r="K103" s="1451">
        <v>0</v>
      </c>
      <c r="L103" s="1451">
        <v>0</v>
      </c>
    </row>
    <row r="104" spans="1:12" s="1065" customFormat="1" ht="24" customHeight="1">
      <c r="A104" s="1448" t="s">
        <v>726</v>
      </c>
      <c r="B104" s="1450">
        <v>47</v>
      </c>
      <c r="C104" s="1444">
        <v>900</v>
      </c>
      <c r="D104" s="1451">
        <v>65976672.380000003</v>
      </c>
      <c r="E104" s="1451">
        <v>0</v>
      </c>
      <c r="F104" s="1451">
        <v>0</v>
      </c>
      <c r="G104" s="1451">
        <v>0</v>
      </c>
      <c r="H104" s="1451">
        <v>0</v>
      </c>
      <c r="I104" s="1451">
        <v>0</v>
      </c>
      <c r="J104" s="1451">
        <v>0</v>
      </c>
      <c r="K104" s="1451">
        <v>0</v>
      </c>
      <c r="L104" s="1451">
        <v>0</v>
      </c>
    </row>
    <row r="105" spans="1:12" s="1065" customFormat="1" ht="24" customHeight="1">
      <c r="A105" s="1455" t="s">
        <v>797</v>
      </c>
      <c r="B105" s="1457">
        <v>47</v>
      </c>
      <c r="C105" s="1458">
        <v>900</v>
      </c>
      <c r="D105" s="1459">
        <v>0</v>
      </c>
      <c r="E105" s="1459">
        <v>42.16</v>
      </c>
      <c r="F105" s="1459">
        <v>21958.560000000001</v>
      </c>
      <c r="G105" s="1459">
        <v>298.02999999999997</v>
      </c>
      <c r="H105" s="1459">
        <v>37439.15</v>
      </c>
      <c r="I105" s="1459">
        <v>7861.23</v>
      </c>
      <c r="J105" s="1459">
        <v>7361.29</v>
      </c>
      <c r="K105" s="1459">
        <v>36857.94</v>
      </c>
      <c r="L105" s="1459">
        <v>0</v>
      </c>
    </row>
    <row r="106" spans="1:12" s="1066" customFormat="1" ht="24" customHeight="1">
      <c r="A106" s="1448" t="s">
        <v>850</v>
      </c>
      <c r="B106" s="1450">
        <v>62</v>
      </c>
      <c r="C106" s="1460">
        <v>50</v>
      </c>
      <c r="D106" s="1449">
        <v>1180539.32</v>
      </c>
      <c r="E106" s="1449">
        <v>0</v>
      </c>
      <c r="F106" s="1449">
        <v>0</v>
      </c>
      <c r="G106" s="1449">
        <v>0</v>
      </c>
      <c r="H106" s="1449">
        <v>0</v>
      </c>
      <c r="I106" s="1449">
        <v>0</v>
      </c>
      <c r="J106" s="1449">
        <v>0</v>
      </c>
      <c r="K106" s="1449">
        <v>0</v>
      </c>
      <c r="L106" s="1451">
        <v>0</v>
      </c>
    </row>
    <row r="107" spans="1:12" s="1065" customFormat="1" ht="24" customHeight="1">
      <c r="A107" s="1461" t="s">
        <v>851</v>
      </c>
      <c r="B107" s="1462">
        <v>62</v>
      </c>
      <c r="C107" s="1456">
        <v>50</v>
      </c>
      <c r="D107" s="1463">
        <v>0</v>
      </c>
      <c r="E107" s="1463">
        <v>2646.3</v>
      </c>
      <c r="F107" s="1463">
        <v>98739.91</v>
      </c>
      <c r="G107" s="1463">
        <v>94453.27</v>
      </c>
      <c r="H107" s="1463">
        <v>158985.54</v>
      </c>
      <c r="I107" s="1463">
        <v>214452.11</v>
      </c>
      <c r="J107" s="1463">
        <v>1677831.98</v>
      </c>
      <c r="K107" s="1463">
        <v>750</v>
      </c>
      <c r="L107" s="1464">
        <v>0</v>
      </c>
    </row>
    <row r="108" spans="1:12" s="1067" customFormat="1" ht="21" customHeight="1">
      <c r="A108" s="1465"/>
      <c r="B108" s="1465"/>
      <c r="C108" s="1466"/>
      <c r="D108" s="1467">
        <f>SUM(D12:D107)</f>
        <v>807798368.18000007</v>
      </c>
      <c r="E108" s="1467">
        <f t="shared" ref="E108:L108" si="0">SUM(E12:E107)</f>
        <v>155730154.3300001</v>
      </c>
      <c r="F108" s="1467">
        <f t="shared" si="0"/>
        <v>12239669.370000001</v>
      </c>
      <c r="G108" s="1467">
        <f t="shared" si="0"/>
        <v>8846443.4599999972</v>
      </c>
      <c r="H108" s="1467">
        <f t="shared" si="0"/>
        <v>16554093.400000002</v>
      </c>
      <c r="I108" s="1467">
        <f t="shared" si="0"/>
        <v>24324082.670000002</v>
      </c>
      <c r="J108" s="1467">
        <f t="shared" si="0"/>
        <v>7630448.7699999996</v>
      </c>
      <c r="K108" s="1467">
        <f t="shared" si="0"/>
        <v>20897729.770000003</v>
      </c>
      <c r="L108" s="1467">
        <f t="shared" si="0"/>
        <v>3658304.74</v>
      </c>
    </row>
    <row r="109" spans="1:12" s="1068" customFormat="1" ht="18.600000000000001" customHeight="1">
      <c r="A109" s="1468"/>
      <c r="B109" s="1468"/>
      <c r="C109" s="1468"/>
      <c r="D109" s="1469"/>
      <c r="E109" s="1470"/>
      <c r="F109" s="1470"/>
      <c r="G109" s="1470"/>
      <c r="H109" s="1470"/>
      <c r="I109" s="1470"/>
      <c r="J109" s="1471"/>
      <c r="K109" s="1471"/>
      <c r="L109" s="1471"/>
    </row>
    <row r="110" spans="1:12" s="1063" customFormat="1" ht="24.6" customHeight="1">
      <c r="A110" s="1069"/>
      <c r="B110" s="1069"/>
      <c r="C110" s="1070"/>
      <c r="D110" s="1472"/>
      <c r="E110" s="1472"/>
      <c r="F110" s="1472"/>
      <c r="G110" s="1472"/>
      <c r="H110" s="1472"/>
      <c r="I110" s="1472"/>
      <c r="J110" s="1472"/>
      <c r="K110" s="1472"/>
      <c r="L110" s="1472"/>
    </row>
    <row r="111" spans="1:12" s="1063" customFormat="1">
      <c r="A111" s="1071"/>
      <c r="B111" s="1069"/>
      <c r="C111" s="1070"/>
      <c r="D111" s="1473"/>
      <c r="E111" s="1473"/>
      <c r="F111" s="1473"/>
      <c r="G111" s="1473"/>
      <c r="H111" s="1473"/>
      <c r="I111" s="1473"/>
      <c r="J111" s="1473"/>
      <c r="K111" s="1473"/>
      <c r="L111" s="1473"/>
    </row>
    <row r="112" spans="1:12" s="1063" customFormat="1">
      <c r="A112" s="1071"/>
      <c r="B112" s="1071"/>
      <c r="C112" s="1070"/>
      <c r="D112" s="1473"/>
      <c r="E112" s="1473"/>
      <c r="F112" s="1473"/>
      <c r="G112" s="1473"/>
      <c r="H112" s="1473"/>
      <c r="I112" s="1473"/>
      <c r="J112" s="1473"/>
      <c r="K112" s="1473"/>
      <c r="L112" s="1473"/>
    </row>
    <row r="113" spans="1:12" s="1063" customFormat="1">
      <c r="A113" s="1071"/>
      <c r="B113" s="1062"/>
      <c r="C113" s="1070"/>
      <c r="D113" s="1473"/>
      <c r="E113" s="1473"/>
      <c r="F113" s="1473"/>
      <c r="G113" s="1473"/>
      <c r="H113" s="1473"/>
      <c r="I113" s="1473"/>
      <c r="J113" s="1473"/>
      <c r="K113" s="1473"/>
      <c r="L113" s="1473"/>
    </row>
    <row r="114" spans="1:12" s="1063" customFormat="1">
      <c r="A114" s="1954"/>
      <c r="B114" s="1954"/>
      <c r="C114" s="1070"/>
      <c r="D114" s="1472"/>
      <c r="E114" s="1472"/>
      <c r="F114" s="1472"/>
      <c r="G114" s="1472"/>
      <c r="H114" s="1472"/>
      <c r="I114" s="1472"/>
      <c r="J114" s="1472"/>
      <c r="K114" s="1472"/>
      <c r="L114" s="1472"/>
    </row>
    <row r="115" spans="1:12" s="1063" customFormat="1">
      <c r="A115" s="1072"/>
      <c r="B115" s="1072"/>
      <c r="C115" s="1070"/>
      <c r="D115" s="1472"/>
      <c r="E115" s="1472"/>
      <c r="F115" s="1472"/>
      <c r="G115" s="1472"/>
      <c r="H115" s="1472"/>
      <c r="I115" s="1472"/>
      <c r="J115" s="1472"/>
      <c r="K115" s="1472"/>
      <c r="L115" s="1472"/>
    </row>
    <row r="116" spans="1:12" s="1063" customFormat="1">
      <c r="A116" s="1072"/>
      <c r="B116" s="1072"/>
      <c r="C116" s="1070"/>
      <c r="D116" s="1472"/>
      <c r="E116" s="1472"/>
      <c r="F116" s="1472"/>
      <c r="G116" s="1472"/>
      <c r="H116" s="1472"/>
      <c r="I116" s="1472"/>
      <c r="J116" s="1472"/>
      <c r="K116" s="1472"/>
      <c r="L116" s="1472"/>
    </row>
    <row r="117" spans="1:12" s="1063" customFormat="1">
      <c r="A117" s="1971"/>
      <c r="B117" s="1971"/>
      <c r="C117" s="1070"/>
      <c r="D117" s="1472"/>
      <c r="E117" s="1472"/>
      <c r="F117" s="1472"/>
      <c r="G117" s="1472"/>
      <c r="H117" s="1472"/>
      <c r="I117" s="1472"/>
      <c r="J117" s="1472"/>
      <c r="K117" s="1472"/>
      <c r="L117" s="1472"/>
    </row>
    <row r="118" spans="1:12" s="1063" customFormat="1">
      <c r="A118" s="1072"/>
      <c r="B118" s="1072"/>
      <c r="C118" s="1070"/>
      <c r="D118" s="1472"/>
      <c r="E118" s="1472"/>
      <c r="F118" s="1472"/>
      <c r="G118" s="1472"/>
      <c r="H118" s="1472"/>
      <c r="I118" s="1472"/>
      <c r="J118" s="1472"/>
      <c r="K118" s="1472"/>
      <c r="L118" s="1472"/>
    </row>
    <row r="119" spans="1:12" s="1063" customFormat="1">
      <c r="A119" s="1072"/>
      <c r="B119" s="1072"/>
      <c r="C119" s="1070"/>
      <c r="D119" s="1472"/>
      <c r="E119" s="1472"/>
      <c r="F119" s="1472"/>
      <c r="G119" s="1472"/>
      <c r="H119" s="1472"/>
      <c r="I119" s="1472"/>
      <c r="J119" s="1472"/>
      <c r="K119" s="1472"/>
      <c r="L119" s="1472"/>
    </row>
    <row r="120" spans="1:12">
      <c r="C120" s="1070"/>
      <c r="D120" s="1472"/>
      <c r="E120" s="1472"/>
      <c r="F120" s="1472"/>
      <c r="G120" s="1472"/>
      <c r="H120" s="1472"/>
      <c r="I120" s="1472"/>
      <c r="J120" s="1472"/>
      <c r="K120" s="1472"/>
      <c r="L120" s="1472"/>
    </row>
    <row r="121" spans="1:12">
      <c r="C121" s="1070"/>
      <c r="D121" s="1472"/>
      <c r="E121" s="1472"/>
      <c r="F121" s="1472"/>
      <c r="G121" s="1472"/>
      <c r="H121" s="1472"/>
      <c r="I121" s="1472"/>
      <c r="J121" s="1472"/>
      <c r="K121" s="1472"/>
      <c r="L121" s="1472"/>
    </row>
    <row r="122" spans="1:12">
      <c r="C122" s="1070"/>
      <c r="D122" s="1472"/>
      <c r="E122" s="1472"/>
      <c r="F122" s="1472"/>
      <c r="G122" s="1472"/>
      <c r="H122" s="1472"/>
      <c r="I122" s="1472"/>
      <c r="J122" s="1472"/>
      <c r="K122" s="1472"/>
      <c r="L122" s="1472"/>
    </row>
    <row r="123" spans="1:12">
      <c r="C123" s="1070"/>
      <c r="D123" s="1472"/>
      <c r="E123" s="1472"/>
      <c r="F123" s="1472"/>
      <c r="G123" s="1472"/>
      <c r="H123" s="1472"/>
      <c r="I123" s="1472"/>
      <c r="J123" s="1472"/>
      <c r="K123" s="1472"/>
      <c r="L123" s="1472"/>
    </row>
    <row r="129" spans="1:1" ht="15.75">
      <c r="A129" s="1075"/>
    </row>
  </sheetData>
  <mergeCells count="17">
    <mergeCell ref="A117:B117"/>
    <mergeCell ref="G6:G10"/>
    <mergeCell ref="H6:H10"/>
    <mergeCell ref="I6:I10"/>
    <mergeCell ref="J6:J10"/>
    <mergeCell ref="K6:K10"/>
    <mergeCell ref="A114:B114"/>
    <mergeCell ref="A2:L2"/>
    <mergeCell ref="A5:A10"/>
    <mergeCell ref="B5:C5"/>
    <mergeCell ref="D5:K5"/>
    <mergeCell ref="L5:L10"/>
    <mergeCell ref="B6:B10"/>
    <mergeCell ref="C6:C10"/>
    <mergeCell ref="D6:D10"/>
    <mergeCell ref="E6:E10"/>
    <mergeCell ref="F6:F10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6" firstPageNumber="81" fitToHeight="0" orientation="landscape" useFirstPageNumber="1" r:id="rId1"/>
  <headerFooter>
    <oddHeader>&amp;C- &amp;P -</oddHeader>
  </headerFooter>
  <rowBreaks count="1" manualBreakCount="1">
    <brk id="75" max="11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="85" zoomScaleNormal="85" workbookViewId="0">
      <selection activeCell="N56" sqref="N56"/>
    </sheetView>
  </sheetViews>
  <sheetFormatPr defaultRowHeight="12.75"/>
  <cols>
    <col min="1" max="16384" width="9.140625" style="1652"/>
  </cols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115" zoomScaleNormal="115" workbookViewId="0">
      <selection activeCell="N56" sqref="N56"/>
    </sheetView>
  </sheetViews>
  <sheetFormatPr defaultRowHeight="12.75"/>
  <cols>
    <col min="1" max="16384" width="9.140625" style="1652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="115" zoomScaleNormal="115" workbookViewId="0">
      <selection activeCell="N56" sqref="N56"/>
    </sheetView>
  </sheetViews>
  <sheetFormatPr defaultRowHeight="12.75"/>
  <cols>
    <col min="1" max="16384" width="9.140625" style="1652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W7" sqref="W7"/>
    </sheetView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="75" workbookViewId="0">
      <selection activeCell="N56" sqref="N56"/>
    </sheetView>
  </sheetViews>
  <sheetFormatPr defaultRowHeight="12.75"/>
  <cols>
    <col min="1" max="16384" width="9.140625" style="1652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T31"/>
  <sheetViews>
    <sheetView showGridLines="0" zoomScale="75" zoomScaleNormal="75" workbookViewId="0">
      <selection activeCell="AB9" sqref="AB9"/>
    </sheetView>
  </sheetViews>
  <sheetFormatPr defaultRowHeight="12.75"/>
  <cols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1615" t="s">
        <v>538</v>
      </c>
    </row>
    <row r="2" spans="1:20" ht="15">
      <c r="A2" s="452" t="s">
        <v>539</v>
      </c>
    </row>
    <row r="3" spans="1:20" ht="15">
      <c r="A3" s="452" t="s">
        <v>540</v>
      </c>
    </row>
    <row r="4" spans="1:20" ht="15">
      <c r="A4" s="452" t="s">
        <v>541</v>
      </c>
    </row>
    <row r="5" spans="1:20" ht="15">
      <c r="A5" s="452"/>
    </row>
    <row r="6" spans="1:20" ht="15">
      <c r="A6" s="452" t="s">
        <v>948</v>
      </c>
    </row>
    <row r="7" spans="1:20" ht="15">
      <c r="A7" s="452" t="s">
        <v>949</v>
      </c>
    </row>
    <row r="8" spans="1:20" ht="18" customHeight="1">
      <c r="A8" s="452" t="s">
        <v>542</v>
      </c>
    </row>
    <row r="9" spans="1:20" ht="15">
      <c r="A9" s="452" t="s">
        <v>549</v>
      </c>
    </row>
    <row r="10" spans="1:20" ht="15">
      <c r="A10" s="453" t="s">
        <v>921</v>
      </c>
    </row>
    <row r="11" spans="1:20" ht="15">
      <c r="A11" s="453" t="s">
        <v>550</v>
      </c>
    </row>
    <row r="12" spans="1:20" ht="15">
      <c r="A12" s="453" t="s">
        <v>551</v>
      </c>
    </row>
    <row r="13" spans="1:20" ht="15">
      <c r="A13" s="453" t="s">
        <v>552</v>
      </c>
    </row>
    <row r="14" spans="1:20" ht="15">
      <c r="A14" s="506" t="s">
        <v>573</v>
      </c>
      <c r="B14" s="507"/>
      <c r="C14" s="507"/>
      <c r="D14" s="507"/>
      <c r="E14" s="507"/>
      <c r="F14" s="507"/>
      <c r="G14" s="507"/>
      <c r="H14" s="507"/>
      <c r="I14" s="507"/>
      <c r="J14" s="507"/>
      <c r="K14" s="507"/>
      <c r="L14" s="507"/>
      <c r="M14" s="507"/>
      <c r="N14" s="507"/>
      <c r="O14" s="507"/>
      <c r="P14" s="507"/>
      <c r="Q14" s="507"/>
      <c r="R14" s="507"/>
      <c r="S14" s="507"/>
      <c r="T14" s="507"/>
    </row>
    <row r="15" spans="1:20" ht="15">
      <c r="A15" s="506" t="s">
        <v>575</v>
      </c>
      <c r="B15" s="507"/>
      <c r="C15" s="507"/>
      <c r="D15" s="507"/>
      <c r="E15" s="507"/>
      <c r="F15" s="507"/>
      <c r="G15" s="507"/>
      <c r="H15" s="507"/>
      <c r="I15" s="507"/>
      <c r="J15" s="507"/>
      <c r="K15" s="507"/>
      <c r="L15" s="507"/>
      <c r="M15" s="507"/>
      <c r="N15" s="507"/>
      <c r="O15" s="507"/>
      <c r="P15" s="507"/>
      <c r="Q15" s="507"/>
      <c r="R15" s="507"/>
      <c r="S15" s="507"/>
      <c r="T15" s="507"/>
    </row>
    <row r="16" spans="1:20" ht="15">
      <c r="A16" s="506" t="s">
        <v>580</v>
      </c>
      <c r="B16" s="507"/>
      <c r="C16" s="507"/>
      <c r="D16" s="507"/>
      <c r="E16" s="507"/>
      <c r="F16" s="507"/>
      <c r="G16" s="507"/>
      <c r="H16" s="507"/>
      <c r="I16" s="507"/>
      <c r="J16" s="507"/>
      <c r="K16" s="507"/>
      <c r="L16" s="507"/>
      <c r="M16" s="507"/>
      <c r="N16" s="507"/>
      <c r="O16" s="507"/>
      <c r="P16" s="507"/>
      <c r="Q16" s="507"/>
      <c r="R16" s="507"/>
      <c r="S16" s="507"/>
      <c r="T16" s="508"/>
    </row>
    <row r="17" spans="1:20" ht="15">
      <c r="A17" s="506" t="s">
        <v>576</v>
      </c>
      <c r="B17" s="507"/>
      <c r="C17" s="507"/>
      <c r="D17" s="507"/>
      <c r="E17" s="507"/>
      <c r="F17" s="507"/>
      <c r="G17" s="507"/>
      <c r="H17" s="507"/>
      <c r="I17" s="507"/>
      <c r="J17" s="507"/>
      <c r="K17" s="507"/>
      <c r="L17" s="507"/>
      <c r="M17" s="507"/>
      <c r="N17" s="507"/>
      <c r="O17" s="507"/>
      <c r="P17" s="507"/>
      <c r="Q17" s="507"/>
      <c r="R17" s="507"/>
      <c r="S17" s="507"/>
      <c r="T17" s="507"/>
    </row>
    <row r="18" spans="1:20" ht="15">
      <c r="A18" s="506" t="s">
        <v>579</v>
      </c>
      <c r="B18" s="507"/>
      <c r="C18" s="507"/>
      <c r="D18" s="507"/>
      <c r="E18" s="507"/>
      <c r="F18" s="507"/>
      <c r="G18" s="507"/>
      <c r="H18" s="507"/>
      <c r="I18" s="507"/>
      <c r="J18" s="507"/>
      <c r="K18" s="507"/>
      <c r="L18" s="507"/>
      <c r="M18" s="507"/>
      <c r="N18" s="507"/>
      <c r="O18" s="507"/>
      <c r="P18" s="507"/>
      <c r="Q18" s="507"/>
      <c r="R18" s="507"/>
      <c r="S18" s="507"/>
      <c r="T18" s="507"/>
    </row>
    <row r="19" spans="1:20" ht="15">
      <c r="A19" s="506" t="s">
        <v>577</v>
      </c>
      <c r="B19" s="507"/>
      <c r="C19" s="507"/>
      <c r="D19" s="507"/>
      <c r="E19" s="507"/>
      <c r="F19" s="507"/>
      <c r="G19" s="507"/>
      <c r="H19" s="507"/>
      <c r="I19" s="507"/>
      <c r="J19" s="507"/>
      <c r="K19" s="507"/>
      <c r="L19" s="507"/>
      <c r="M19" s="507"/>
      <c r="N19" s="507"/>
      <c r="O19" s="507"/>
      <c r="P19" s="507"/>
      <c r="Q19" s="507"/>
      <c r="R19" s="507"/>
      <c r="S19" s="507"/>
      <c r="T19" s="507"/>
    </row>
    <row r="20" spans="1:20" ht="15">
      <c r="A20" s="506" t="s">
        <v>581</v>
      </c>
      <c r="B20" s="507"/>
      <c r="C20" s="507"/>
      <c r="D20" s="507"/>
      <c r="E20" s="507"/>
      <c r="F20" s="507"/>
      <c r="G20" s="507"/>
      <c r="H20" s="507"/>
      <c r="I20" s="507"/>
      <c r="J20" s="507"/>
      <c r="K20" s="507"/>
      <c r="L20" s="507"/>
      <c r="M20" s="507"/>
      <c r="N20" s="507"/>
      <c r="O20" s="507"/>
      <c r="P20" s="507"/>
      <c r="Q20" s="507"/>
      <c r="R20" s="507"/>
      <c r="S20" s="507"/>
      <c r="T20" s="507"/>
    </row>
    <row r="21" spans="1:20" ht="15">
      <c r="A21" s="506" t="s">
        <v>578</v>
      </c>
      <c r="B21" s="507"/>
      <c r="C21" s="507"/>
      <c r="D21" s="507"/>
      <c r="E21" s="507"/>
      <c r="F21" s="507"/>
      <c r="G21" s="507"/>
      <c r="H21" s="507"/>
      <c r="I21" s="507"/>
      <c r="J21" s="507"/>
      <c r="K21" s="507"/>
      <c r="L21" s="507"/>
      <c r="M21" s="507"/>
      <c r="N21" s="507"/>
      <c r="O21" s="507"/>
      <c r="P21" s="507"/>
      <c r="Q21" s="507"/>
      <c r="R21" s="507"/>
      <c r="S21" s="507"/>
      <c r="T21" s="507"/>
    </row>
    <row r="22" spans="1:20" ht="15">
      <c r="A22" s="506" t="s">
        <v>582</v>
      </c>
      <c r="B22" s="507"/>
      <c r="C22" s="507"/>
      <c r="D22" s="507"/>
      <c r="E22" s="507"/>
      <c r="F22" s="507"/>
      <c r="G22" s="507"/>
      <c r="H22" s="507"/>
      <c r="I22" s="507"/>
      <c r="J22" s="507"/>
      <c r="K22" s="507"/>
      <c r="L22" s="507"/>
      <c r="M22" s="507"/>
      <c r="N22" s="507"/>
      <c r="O22" s="507"/>
      <c r="P22" s="507"/>
      <c r="Q22" s="507"/>
      <c r="R22" s="507"/>
      <c r="S22" s="507"/>
      <c r="T22" s="507"/>
    </row>
    <row r="23" spans="1:20" ht="15">
      <c r="A23" s="506" t="s">
        <v>583</v>
      </c>
      <c r="B23" s="507"/>
      <c r="C23" s="507"/>
      <c r="D23" s="507"/>
      <c r="E23" s="507"/>
      <c r="F23" s="507"/>
      <c r="G23" s="507"/>
      <c r="H23" s="507"/>
      <c r="I23" s="507"/>
      <c r="J23" s="507"/>
      <c r="K23" s="507"/>
      <c r="L23" s="507"/>
      <c r="M23" s="507"/>
      <c r="N23" s="507"/>
      <c r="O23" s="507"/>
      <c r="P23" s="507"/>
      <c r="Q23" s="507"/>
      <c r="R23" s="507"/>
      <c r="S23" s="507"/>
      <c r="T23" s="507"/>
    </row>
    <row r="24" spans="1:20" ht="15">
      <c r="A24" s="506" t="s">
        <v>587</v>
      </c>
      <c r="B24" s="507"/>
      <c r="C24" s="507"/>
      <c r="D24" s="507"/>
      <c r="E24" s="507"/>
      <c r="F24" s="507"/>
      <c r="G24" s="507"/>
      <c r="H24" s="507"/>
      <c r="I24" s="507"/>
      <c r="J24" s="507"/>
      <c r="K24" s="507"/>
      <c r="L24" s="507"/>
      <c r="M24" s="507"/>
      <c r="N24" s="507"/>
      <c r="O24" s="507"/>
      <c r="P24" s="507"/>
      <c r="Q24" s="507"/>
      <c r="R24" s="507"/>
      <c r="S24" s="507"/>
      <c r="T24" s="507"/>
    </row>
    <row r="25" spans="1:20" ht="15">
      <c r="A25" s="506" t="s">
        <v>586</v>
      </c>
      <c r="B25" s="507"/>
      <c r="C25" s="507"/>
      <c r="D25" s="507"/>
      <c r="E25" s="507"/>
      <c r="F25" s="507"/>
      <c r="G25" s="507"/>
      <c r="H25" s="507"/>
      <c r="I25" s="507"/>
      <c r="J25" s="507"/>
      <c r="K25" s="507"/>
      <c r="L25" s="507"/>
      <c r="M25" s="507"/>
      <c r="N25" s="507"/>
      <c r="O25" s="507"/>
      <c r="P25" s="507"/>
      <c r="Q25" s="507"/>
      <c r="R25" s="507"/>
      <c r="S25" s="507"/>
      <c r="T25" s="507"/>
    </row>
    <row r="26" spans="1:20" ht="15">
      <c r="A26" s="1296" t="s">
        <v>920</v>
      </c>
      <c r="B26" s="1293"/>
      <c r="C26" s="1293"/>
      <c r="D26" s="1293"/>
      <c r="E26" s="1293"/>
      <c r="F26" s="1293"/>
      <c r="G26" s="1293"/>
      <c r="H26" s="1293"/>
      <c r="I26" s="1293"/>
      <c r="J26" s="1293"/>
      <c r="K26" s="1293"/>
      <c r="L26" s="1293"/>
      <c r="M26" s="1293"/>
      <c r="N26" s="1293"/>
      <c r="O26" s="1293"/>
      <c r="P26" s="1293"/>
      <c r="Q26" s="1293"/>
      <c r="R26" s="1293"/>
      <c r="S26" s="1293"/>
      <c r="T26" s="1293"/>
    </row>
    <row r="27" spans="1:20" ht="15" customHeight="1">
      <c r="A27" s="1397" t="s">
        <v>917</v>
      </c>
      <c r="B27" s="1293"/>
      <c r="C27" s="1293"/>
      <c r="D27" s="1293"/>
      <c r="E27" s="1293"/>
      <c r="F27" s="1293"/>
      <c r="G27" s="1293"/>
      <c r="H27" s="1293"/>
      <c r="I27" s="1293"/>
      <c r="J27" s="1293"/>
      <c r="K27" s="1293"/>
      <c r="L27" s="1293"/>
      <c r="M27" s="1293"/>
      <c r="N27" s="1293"/>
      <c r="O27" s="1293"/>
      <c r="P27" s="1293"/>
      <c r="Q27" s="1293"/>
      <c r="R27" s="1293"/>
      <c r="S27" s="1293"/>
      <c r="T27" s="1293"/>
    </row>
    <row r="28" spans="1:20" ht="12.75" customHeight="1">
      <c r="A28" s="1296" t="s">
        <v>916</v>
      </c>
      <c r="B28" s="1293"/>
      <c r="C28" s="1293"/>
      <c r="D28" s="1293"/>
      <c r="E28" s="1293"/>
      <c r="F28" s="1293"/>
      <c r="G28" s="1293"/>
      <c r="H28" s="1293"/>
      <c r="I28" s="1293"/>
      <c r="J28" s="1293"/>
      <c r="K28" s="1293"/>
      <c r="L28" s="1293"/>
      <c r="M28" s="1293"/>
      <c r="N28" s="1293"/>
      <c r="O28" s="1293"/>
      <c r="P28" s="1293"/>
      <c r="Q28" s="1293"/>
      <c r="R28" s="1293"/>
      <c r="S28" s="1293"/>
      <c r="T28" s="1293"/>
    </row>
    <row r="29" spans="1:20" ht="24" customHeight="1">
      <c r="A29" s="1398" t="s">
        <v>941</v>
      </c>
      <c r="B29" s="1293"/>
      <c r="C29" s="1293"/>
      <c r="D29" s="1293"/>
      <c r="E29" s="1293"/>
      <c r="F29" s="1293"/>
      <c r="G29" s="1293"/>
      <c r="H29" s="1293"/>
      <c r="I29" s="1293"/>
      <c r="J29" s="1293"/>
      <c r="K29" s="1293"/>
      <c r="L29" s="1293"/>
      <c r="M29" s="1293"/>
      <c r="N29" s="1293"/>
      <c r="O29" s="1293"/>
      <c r="P29" s="1293"/>
      <c r="Q29" s="1293"/>
      <c r="R29" s="1293"/>
      <c r="S29" s="1293"/>
      <c r="T29" s="1293"/>
    </row>
    <row r="30" spans="1:20" ht="15">
      <c r="A30" s="1291" t="s">
        <v>918</v>
      </c>
      <c r="B30" s="1293"/>
      <c r="C30" s="1293"/>
      <c r="D30" s="1293"/>
      <c r="E30" s="1293"/>
      <c r="F30" s="1293"/>
      <c r="G30" s="1293"/>
      <c r="H30" s="1293"/>
      <c r="I30" s="1293"/>
      <c r="J30" s="1293"/>
      <c r="K30" s="1293"/>
      <c r="L30" s="1293"/>
      <c r="M30" s="1293"/>
      <c r="N30" s="1293"/>
      <c r="O30" s="1293"/>
      <c r="P30" s="1293"/>
      <c r="Q30" s="1293"/>
      <c r="R30" s="1293"/>
      <c r="S30" s="1293"/>
      <c r="T30" s="1293"/>
    </row>
    <row r="31" spans="1:20" ht="15">
      <c r="A31" s="1296" t="s">
        <v>938</v>
      </c>
      <c r="B31" s="1293"/>
      <c r="C31" s="1293"/>
      <c r="D31" s="1293"/>
      <c r="E31" s="1293"/>
      <c r="F31" s="1293"/>
      <c r="G31" s="1293"/>
      <c r="H31" s="1293"/>
      <c r="I31" s="1293"/>
      <c r="J31" s="1293"/>
      <c r="K31" s="1293"/>
      <c r="L31" s="1293"/>
      <c r="M31" s="1293"/>
      <c r="N31" s="1293"/>
      <c r="O31" s="1293"/>
      <c r="P31" s="1293"/>
      <c r="Q31" s="1293"/>
      <c r="R31" s="1293"/>
      <c r="S31" s="1293"/>
      <c r="T31" s="1293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7:B28"/>
  <sheetViews>
    <sheetView showGridLines="0" zoomScale="130" zoomScaleNormal="130" workbookViewId="0">
      <selection activeCell="S11" sqref="S11"/>
    </sheetView>
  </sheetViews>
  <sheetFormatPr defaultRowHeight="12.75"/>
  <cols>
    <col min="1" max="16384" width="9.140625" style="1652"/>
  </cols>
  <sheetData>
    <row r="27" spans="2:2">
      <c r="B27" s="1653" t="s">
        <v>958</v>
      </c>
    </row>
    <row r="28" spans="2:2">
      <c r="B28" s="1654" t="s">
        <v>959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S38" sqref="S38"/>
    </sheetView>
  </sheetViews>
  <sheetFormatPr defaultRowHeight="12.75"/>
  <cols>
    <col min="1" max="16384" width="9.140625" style="1652"/>
  </cols>
  <sheetData>
    <row r="1" spans="1:1">
      <c r="A1" s="1652" t="s">
        <v>960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09" codeName="Arkusz4">
    <pageSetUpPr fitToPage="1"/>
  </sheetPr>
  <dimension ref="A1:K143"/>
  <sheetViews>
    <sheetView showGridLines="0" showZeros="0" showOutlineSymbols="0" topLeftCell="A109" zoomScale="85" zoomScaleNormal="85" zoomScaleSheetLayoutView="85" workbookViewId="0">
      <selection activeCell="B140" sqref="B140"/>
    </sheetView>
  </sheetViews>
  <sheetFormatPr defaultRowHeight="12.75"/>
  <cols>
    <col min="1" max="1" width="83.7109375" style="276" customWidth="1"/>
    <col min="2" max="2" width="16.85546875" style="276" customWidth="1"/>
    <col min="3" max="4" width="15.140625" style="276" bestFit="1" customWidth="1"/>
    <col min="5" max="5" width="15.140625" style="276" customWidth="1"/>
    <col min="6" max="6" width="2.5703125" style="276" customWidth="1"/>
    <col min="7" max="7" width="11.85546875" style="276" bestFit="1" customWidth="1"/>
    <col min="8" max="8" width="12.7109375" style="276" bestFit="1" customWidth="1"/>
    <col min="9" max="9" width="11.85546875" style="276" bestFit="1" customWidth="1"/>
    <col min="10" max="10" width="3.85546875" style="276" customWidth="1"/>
    <col min="11" max="11" width="107.5703125" style="276" bestFit="1" customWidth="1"/>
    <col min="12" max="16" width="9.140625" style="276"/>
    <col min="17" max="17" width="16.140625" style="276" customWidth="1"/>
    <col min="18" max="16384" width="9.140625" style="276"/>
  </cols>
  <sheetData>
    <row r="1" spans="1:9" ht="17.25" customHeight="1">
      <c r="A1" s="272" t="s">
        <v>449</v>
      </c>
      <c r="B1" s="273"/>
      <c r="C1" s="274"/>
      <c r="D1" s="274"/>
      <c r="E1" s="274"/>
      <c r="F1" s="274"/>
      <c r="G1" s="274"/>
      <c r="H1" s="274"/>
      <c r="I1" s="274"/>
    </row>
    <row r="2" spans="1:9" ht="17.25" customHeight="1">
      <c r="A2" s="277"/>
      <c r="B2" s="277"/>
      <c r="C2" s="274"/>
      <c r="D2" s="274"/>
      <c r="E2" s="274"/>
      <c r="F2" s="274"/>
      <c r="G2" s="274"/>
      <c r="H2" s="274"/>
      <c r="I2" s="274"/>
    </row>
    <row r="3" spans="1:9" ht="17.25" customHeight="1">
      <c r="A3" s="278" t="s">
        <v>450</v>
      </c>
      <c r="B3" s="279"/>
      <c r="C3" s="280"/>
      <c r="D3" s="280"/>
      <c r="E3" s="280"/>
      <c r="F3" s="280"/>
      <c r="G3" s="280"/>
      <c r="H3" s="280"/>
      <c r="I3" s="280"/>
    </row>
    <row r="4" spans="1:9" ht="17.25" customHeight="1">
      <c r="A4" s="281"/>
      <c r="B4" s="281"/>
      <c r="C4" s="275"/>
      <c r="D4" s="275"/>
      <c r="E4" s="275"/>
      <c r="F4" s="275"/>
      <c r="G4" s="275"/>
      <c r="H4" s="275"/>
      <c r="I4" s="275"/>
    </row>
    <row r="5" spans="1:9" ht="17.25" customHeight="1">
      <c r="A5" s="281"/>
      <c r="B5" s="281"/>
      <c r="C5" s="282"/>
      <c r="D5" s="275"/>
      <c r="E5" s="275"/>
      <c r="F5" s="275"/>
      <c r="G5" s="275"/>
      <c r="H5" s="283"/>
      <c r="I5" s="284" t="s">
        <v>2</v>
      </c>
    </row>
    <row r="6" spans="1:9" ht="15.75" customHeight="1">
      <c r="A6" s="285"/>
      <c r="B6" s="1704" t="s">
        <v>961</v>
      </c>
      <c r="C6" s="286" t="s">
        <v>236</v>
      </c>
      <c r="D6" s="287"/>
      <c r="E6" s="288"/>
      <c r="F6" s="287"/>
      <c r="G6" s="1670" t="s">
        <v>451</v>
      </c>
      <c r="H6" s="287"/>
      <c r="I6" s="288"/>
    </row>
    <row r="7" spans="1:9" ht="15.95" customHeight="1">
      <c r="A7" s="289" t="s">
        <v>3</v>
      </c>
      <c r="B7" s="1705"/>
      <c r="C7" s="290"/>
      <c r="D7" s="290"/>
      <c r="E7" s="1279"/>
      <c r="F7" s="290"/>
      <c r="G7" s="290" t="s">
        <v>4</v>
      </c>
      <c r="H7" s="290" t="s">
        <v>4</v>
      </c>
      <c r="I7" s="291"/>
    </row>
    <row r="8" spans="1:9" ht="15.95" customHeight="1">
      <c r="A8" s="292"/>
      <c r="B8" s="1706"/>
      <c r="C8" s="290" t="s">
        <v>453</v>
      </c>
      <c r="D8" s="290" t="s">
        <v>454</v>
      </c>
      <c r="E8" s="1280" t="s">
        <v>455</v>
      </c>
      <c r="F8" s="290"/>
      <c r="G8" s="291" t="s">
        <v>239</v>
      </c>
      <c r="H8" s="291" t="s">
        <v>456</v>
      </c>
      <c r="I8" s="291" t="s">
        <v>457</v>
      </c>
    </row>
    <row r="9" spans="1:9" s="297" customFormat="1" ht="12.75" customHeight="1">
      <c r="A9" s="294" t="s">
        <v>458</v>
      </c>
      <c r="B9" s="1677">
        <v>2</v>
      </c>
      <c r="C9" s="1678">
        <v>3</v>
      </c>
      <c r="D9" s="1678">
        <v>4</v>
      </c>
      <c r="E9" s="1680">
        <v>5</v>
      </c>
      <c r="F9" s="1678"/>
      <c r="G9" s="1678">
        <v>6</v>
      </c>
      <c r="H9" s="1678">
        <v>7</v>
      </c>
      <c r="I9" s="1678">
        <v>8</v>
      </c>
    </row>
    <row r="10" spans="1:9" ht="24" customHeight="1">
      <c r="A10" s="298" t="s">
        <v>459</v>
      </c>
      <c r="B10" s="428">
        <v>355705405</v>
      </c>
      <c r="C10" s="429">
        <v>35191206.236760005</v>
      </c>
      <c r="D10" s="429">
        <v>62020290.262819998</v>
      </c>
      <c r="E10" s="1260">
        <v>88469165.334429994</v>
      </c>
      <c r="F10" s="429"/>
      <c r="G10" s="430">
        <v>9.893357183245502E-2</v>
      </c>
      <c r="H10" s="430">
        <v>0.17435858266708093</v>
      </c>
      <c r="I10" s="430">
        <v>0.24871470630149686</v>
      </c>
    </row>
    <row r="11" spans="1:9" ht="24" customHeight="1">
      <c r="A11" s="299" t="s">
        <v>460</v>
      </c>
      <c r="B11" s="431">
        <v>397197405</v>
      </c>
      <c r="C11" s="431">
        <v>26629004.66186</v>
      </c>
      <c r="D11" s="431">
        <v>57559540.073089994</v>
      </c>
      <c r="E11" s="1273">
        <v>85341535.46419999</v>
      </c>
      <c r="F11" s="429"/>
      <c r="G11" s="430">
        <v>6.7042242287207288E-2</v>
      </c>
      <c r="H11" s="430">
        <v>0.1449141896410174</v>
      </c>
      <c r="I11" s="430">
        <v>0.21485924729090311</v>
      </c>
    </row>
    <row r="12" spans="1:9" ht="24" customHeight="1">
      <c r="A12" s="298" t="s">
        <v>461</v>
      </c>
      <c r="B12" s="428">
        <v>-41492000</v>
      </c>
      <c r="C12" s="429">
        <v>8562201.574900005</v>
      </c>
      <c r="D12" s="429">
        <v>4460750.1897300035</v>
      </c>
      <c r="E12" s="1260">
        <v>3127629.8702300042</v>
      </c>
      <c r="F12" s="429"/>
      <c r="G12" s="430"/>
      <c r="H12" s="430"/>
      <c r="I12" s="430"/>
    </row>
    <row r="13" spans="1:9" ht="24" customHeight="1">
      <c r="A13" s="301" t="s">
        <v>462</v>
      </c>
      <c r="B13" s="432"/>
      <c r="C13" s="433"/>
      <c r="D13" s="433"/>
      <c r="E13" s="1252"/>
      <c r="F13" s="433"/>
      <c r="G13" s="434"/>
      <c r="H13" s="434"/>
      <c r="I13" s="434"/>
    </row>
    <row r="14" spans="1:9" ht="15" customHeight="1">
      <c r="A14" s="302" t="s">
        <v>463</v>
      </c>
      <c r="B14" s="428">
        <v>0</v>
      </c>
      <c r="C14" s="428">
        <v>0</v>
      </c>
      <c r="D14" s="428">
        <v>0</v>
      </c>
      <c r="E14" s="1260">
        <v>0</v>
      </c>
      <c r="F14" s="429"/>
      <c r="G14" s="430"/>
      <c r="H14" s="430"/>
      <c r="I14" s="430"/>
    </row>
    <row r="15" spans="1:9" ht="21" customHeight="1">
      <c r="A15" s="857" t="s">
        <v>953</v>
      </c>
      <c r="B15" s="433"/>
      <c r="C15" s="432"/>
      <c r="D15" s="432"/>
      <c r="E15" s="1620"/>
      <c r="F15" s="1258"/>
      <c r="G15" s="1300"/>
      <c r="H15" s="1623"/>
      <c r="I15" s="1623"/>
    </row>
    <row r="16" spans="1:9" ht="17.25" customHeight="1">
      <c r="A16" s="1624" t="s">
        <v>954</v>
      </c>
      <c r="B16" s="429"/>
      <c r="C16" s="428"/>
      <c r="D16" s="428"/>
      <c r="E16" s="1622"/>
      <c r="F16" s="1259"/>
      <c r="G16" s="1299"/>
      <c r="H16" s="1617"/>
      <c r="I16" s="1621"/>
    </row>
    <row r="17" spans="1:9" ht="24" customHeight="1">
      <c r="A17" s="1626" t="s">
        <v>972</v>
      </c>
      <c r="B17" s="1627">
        <v>-15460158</v>
      </c>
      <c r="C17" s="1627">
        <v>57825.914560000005</v>
      </c>
      <c r="D17" s="1627">
        <v>8187.4650000019074</v>
      </c>
      <c r="E17" s="1628">
        <v>40691.534359999998</v>
      </c>
      <c r="F17" s="1632"/>
      <c r="G17" s="1633"/>
      <c r="H17" s="1634"/>
      <c r="I17" s="1633"/>
    </row>
    <row r="18" spans="1:9" ht="15.75">
      <c r="A18" s="303" t="s">
        <v>967</v>
      </c>
      <c r="B18" s="435">
        <v>56952158</v>
      </c>
      <c r="C18" s="435">
        <v>-8562201.5749000013</v>
      </c>
      <c r="D18" s="435">
        <v>-4460750.1897300035</v>
      </c>
      <c r="E18" s="1251">
        <v>-3127629.8702300042</v>
      </c>
      <c r="F18" s="1255"/>
      <c r="G18" s="457"/>
      <c r="H18" s="436"/>
      <c r="I18" s="434"/>
    </row>
    <row r="19" spans="1:9" ht="18">
      <c r="A19" s="304" t="s">
        <v>464</v>
      </c>
      <c r="B19" s="437" t="s">
        <v>4</v>
      </c>
      <c r="C19" s="438" t="s">
        <v>4</v>
      </c>
      <c r="D19" s="438"/>
      <c r="E19" s="1253"/>
      <c r="F19" s="438"/>
      <c r="G19" s="439" t="s">
        <v>4</v>
      </c>
      <c r="H19" s="439" t="s">
        <v>4</v>
      </c>
      <c r="I19" s="439" t="s">
        <v>4</v>
      </c>
    </row>
    <row r="20" spans="1:9" ht="15">
      <c r="A20" s="305" t="s">
        <v>543</v>
      </c>
      <c r="B20" s="440">
        <v>52843344</v>
      </c>
      <c r="C20" s="440">
        <v>-14175386.317380002</v>
      </c>
      <c r="D20" s="440">
        <v>-8247167.6870899964</v>
      </c>
      <c r="E20" s="1253">
        <v>-12670560.2225</v>
      </c>
      <c r="F20" s="438"/>
      <c r="G20" s="439"/>
      <c r="H20" s="439"/>
      <c r="I20" s="439"/>
    </row>
    <row r="21" spans="1:9" ht="15">
      <c r="A21" s="304" t="s">
        <v>465</v>
      </c>
      <c r="B21" s="440">
        <v>0</v>
      </c>
      <c r="C21" s="438">
        <v>0</v>
      </c>
      <c r="D21" s="438">
        <v>0</v>
      </c>
      <c r="E21" s="1253">
        <v>0</v>
      </c>
      <c r="F21" s="438"/>
      <c r="G21" s="439"/>
      <c r="H21" s="439"/>
      <c r="I21" s="439"/>
    </row>
    <row r="22" spans="1:9" ht="15">
      <c r="A22" s="304" t="s">
        <v>466</v>
      </c>
      <c r="B22" s="440">
        <v>57916812</v>
      </c>
      <c r="C22" s="438">
        <v>4419128.4546999997</v>
      </c>
      <c r="D22" s="438">
        <v>14401135.788300002</v>
      </c>
      <c r="E22" s="1253">
        <v>17893531.355769996</v>
      </c>
      <c r="F22" s="438"/>
      <c r="G22" s="439">
        <v>7.6301307031540339E-2</v>
      </c>
      <c r="H22" s="439">
        <v>0.24865208030269348</v>
      </c>
      <c r="I22" s="439">
        <v>0.3089522841100093</v>
      </c>
    </row>
    <row r="23" spans="1:9" ht="15">
      <c r="A23" s="304" t="s">
        <v>467</v>
      </c>
      <c r="B23" s="440">
        <v>9000000</v>
      </c>
      <c r="C23" s="438">
        <v>10833846.955879999</v>
      </c>
      <c r="D23" s="438">
        <v>10938067.88477</v>
      </c>
      <c r="E23" s="1253">
        <v>11310799.324209999</v>
      </c>
      <c r="F23" s="438"/>
      <c r="G23" s="439">
        <v>1.2037607728755555</v>
      </c>
      <c r="H23" s="439">
        <v>1.2153408760855555</v>
      </c>
      <c r="I23" s="439">
        <v>1.2567554804677776</v>
      </c>
    </row>
    <row r="24" spans="1:9" ht="15" customHeight="1">
      <c r="A24" s="304" t="s">
        <v>468</v>
      </c>
      <c r="B24" s="440">
        <v>-275886</v>
      </c>
      <c r="C24" s="438">
        <v>652.17100000000005</v>
      </c>
      <c r="D24" s="438">
        <v>1221.8920000000001</v>
      </c>
      <c r="E24" s="1253">
        <v>5433.7540899999995</v>
      </c>
      <c r="F24" s="438"/>
      <c r="G24" s="439"/>
      <c r="H24" s="439"/>
      <c r="I24" s="439"/>
    </row>
    <row r="25" spans="1:9" ht="15">
      <c r="A25" s="304" t="s">
        <v>469</v>
      </c>
      <c r="B25" s="440">
        <v>-1487100</v>
      </c>
      <c r="C25" s="438">
        <v>968949.60961000004</v>
      </c>
      <c r="D25" s="438">
        <v>1569900.7472799998</v>
      </c>
      <c r="E25" s="1253">
        <v>3630331.3158899997</v>
      </c>
      <c r="F25" s="438"/>
      <c r="G25" s="439"/>
      <c r="H25" s="439"/>
      <c r="I25" s="439"/>
    </row>
    <row r="26" spans="1:9" ht="18">
      <c r="A26" s="304" t="s">
        <v>470</v>
      </c>
      <c r="B26" s="440">
        <v>31183</v>
      </c>
      <c r="C26" s="438">
        <v>1961.5110500000001</v>
      </c>
      <c r="D26" s="438">
        <v>2113.7463199999997</v>
      </c>
      <c r="E26" s="1253">
        <v>360980.35557000001</v>
      </c>
      <c r="F26" s="438"/>
      <c r="G26" s="439">
        <v>6.2903218099605557E-2</v>
      </c>
      <c r="H26" s="439">
        <v>6.7785213738254815E-2</v>
      </c>
      <c r="I26" s="459" t="s">
        <v>945</v>
      </c>
    </row>
    <row r="27" spans="1:9" ht="15">
      <c r="A27" s="304" t="s">
        <v>534</v>
      </c>
      <c r="B27" s="440"/>
      <c r="C27" s="438"/>
      <c r="D27" s="438">
        <v>0</v>
      </c>
      <c r="E27" s="1253">
        <v>0</v>
      </c>
      <c r="F27" s="438"/>
      <c r="G27" s="439"/>
      <c r="H27" s="439"/>
      <c r="I27" s="439"/>
    </row>
    <row r="28" spans="1:9" ht="15">
      <c r="A28" s="304" t="s">
        <v>535</v>
      </c>
      <c r="B28" s="440">
        <v>-3269162</v>
      </c>
      <c r="C28" s="438">
        <v>-226257.58143000002</v>
      </c>
      <c r="D28" s="438">
        <v>-486545.56105999998</v>
      </c>
      <c r="E28" s="1253">
        <v>-853151.43190999993</v>
      </c>
      <c r="F28" s="438"/>
      <c r="G28" s="439">
        <v>6.9209657224083732E-2</v>
      </c>
      <c r="H28" s="439">
        <v>0.14882883168836539</v>
      </c>
      <c r="I28" s="439">
        <v>0.26096945697704793</v>
      </c>
    </row>
    <row r="29" spans="1:9" ht="15">
      <c r="A29" s="304" t="s">
        <v>531</v>
      </c>
      <c r="B29" s="440">
        <v>-72503</v>
      </c>
      <c r="C29" s="438">
        <v>15173.422769999999</v>
      </c>
      <c r="D29" s="438">
        <v>36061.886810000004</v>
      </c>
      <c r="E29" s="1253">
        <v>57105.489200000004</v>
      </c>
      <c r="F29" s="438"/>
      <c r="G29" s="439"/>
      <c r="H29" s="439"/>
      <c r="I29" s="439"/>
    </row>
    <row r="30" spans="1:9" ht="15.75" customHeight="1">
      <c r="A30" s="304" t="s">
        <v>533</v>
      </c>
      <c r="B30" s="440">
        <v>0</v>
      </c>
      <c r="C30" s="438">
        <v>36122594.343800001</v>
      </c>
      <c r="D30" s="438">
        <v>39022900.700070001</v>
      </c>
      <c r="E30" s="1253">
        <v>48649541.928750001</v>
      </c>
      <c r="F30" s="438"/>
      <c r="G30" s="439"/>
      <c r="H30" s="439"/>
      <c r="I30" s="439"/>
    </row>
    <row r="31" spans="1:9" ht="16.5" customHeight="1">
      <c r="A31" s="304" t="s">
        <v>532</v>
      </c>
      <c r="B31" s="440">
        <v>9000000</v>
      </c>
      <c r="C31" s="438">
        <v>-5933753.4828399997</v>
      </c>
      <c r="D31" s="438">
        <v>-4313776.6285599973</v>
      </c>
      <c r="E31" s="1253">
        <v>-3573951.543430008</v>
      </c>
      <c r="F31" s="438"/>
      <c r="G31" s="439"/>
      <c r="H31" s="439"/>
      <c r="I31" s="439"/>
    </row>
    <row r="32" spans="1:9" ht="15">
      <c r="A32" s="304" t="s">
        <v>471</v>
      </c>
      <c r="B32" s="440">
        <v>4108814</v>
      </c>
      <c r="C32" s="438">
        <v>5613184.7424799995</v>
      </c>
      <c r="D32" s="438">
        <v>3786417.4973599999</v>
      </c>
      <c r="E32" s="1253">
        <v>9542930.3522699997</v>
      </c>
      <c r="F32" s="438"/>
      <c r="G32" s="439">
        <v>1.3661325975038052</v>
      </c>
      <c r="H32" s="439">
        <v>0.92153538645458277</v>
      </c>
      <c r="I32" s="439">
        <v>2.3225510700338345</v>
      </c>
    </row>
    <row r="33" spans="1:9" s="94" customFormat="1" ht="15">
      <c r="A33" s="306"/>
      <c r="B33" s="441"/>
      <c r="C33" s="442"/>
      <c r="D33" s="442"/>
      <c r="E33" s="1254"/>
      <c r="F33" s="442"/>
      <c r="G33" s="443"/>
      <c r="H33" s="443"/>
      <c r="I33" s="443"/>
    </row>
    <row r="35" spans="1:9" ht="17.25" customHeight="1">
      <c r="A35" s="454"/>
      <c r="B35" s="94"/>
      <c r="C35" s="120"/>
      <c r="D35" s="120"/>
      <c r="E35" s="94"/>
      <c r="F35" s="94"/>
      <c r="G35" s="94"/>
      <c r="H35" s="93"/>
      <c r="I35" s="93"/>
    </row>
    <row r="36" spans="1:9" ht="17.25" customHeight="1">
      <c r="B36" s="455"/>
      <c r="C36" s="455"/>
      <c r="D36" s="455"/>
    </row>
    <row r="37" spans="1:9" ht="17.25" customHeight="1">
      <c r="A37" s="272" t="s">
        <v>449</v>
      </c>
      <c r="B37" s="273"/>
      <c r="C37" s="274"/>
      <c r="D37" s="274"/>
      <c r="E37" s="274"/>
      <c r="F37" s="274"/>
      <c r="G37" s="274"/>
      <c r="H37" s="274"/>
      <c r="I37" s="274"/>
    </row>
    <row r="38" spans="1:9" ht="17.25" customHeight="1">
      <c r="A38" s="277"/>
      <c r="B38" s="277"/>
      <c r="C38" s="274"/>
      <c r="D38" s="274"/>
      <c r="E38" s="274"/>
      <c r="F38" s="274"/>
      <c r="G38" s="274"/>
      <c r="H38" s="274"/>
      <c r="I38" s="274"/>
    </row>
    <row r="39" spans="1:9" ht="17.25" customHeight="1">
      <c r="A39" s="278" t="s">
        <v>450</v>
      </c>
      <c r="B39" s="279"/>
      <c r="C39" s="280"/>
      <c r="D39" s="280"/>
      <c r="E39" s="280"/>
      <c r="F39" s="280"/>
      <c r="G39" s="280"/>
      <c r="H39" s="280"/>
      <c r="I39" s="280"/>
    </row>
    <row r="40" spans="1:9" ht="15.95" customHeight="1">
      <c r="A40" s="281"/>
      <c r="B40" s="281"/>
      <c r="C40" s="275"/>
      <c r="D40" s="275"/>
      <c r="E40" s="275"/>
      <c r="F40" s="275"/>
      <c r="G40" s="275"/>
      <c r="H40" s="275"/>
      <c r="I40" s="275"/>
    </row>
    <row r="41" spans="1:9" ht="15.95" customHeight="1">
      <c r="A41" s="281"/>
      <c r="B41" s="281"/>
      <c r="C41" s="282"/>
      <c r="D41" s="275"/>
      <c r="E41" s="275"/>
      <c r="F41" s="275"/>
      <c r="G41" s="275"/>
      <c r="H41" s="283"/>
      <c r="I41" s="284" t="s">
        <v>2</v>
      </c>
    </row>
    <row r="42" spans="1:9" ht="15.95" customHeight="1">
      <c r="A42" s="285"/>
      <c r="B42" s="1704" t="s">
        <v>961</v>
      </c>
      <c r="C42" s="1671"/>
      <c r="D42" s="1675" t="s">
        <v>236</v>
      </c>
      <c r="E42" s="1672"/>
      <c r="F42" s="1673"/>
      <c r="G42" s="1674"/>
      <c r="H42" s="1675" t="s">
        <v>451</v>
      </c>
      <c r="I42" s="1673"/>
    </row>
    <row r="43" spans="1:9" s="297" customFormat="1" ht="12.75" customHeight="1">
      <c r="A43" s="289" t="s">
        <v>3</v>
      </c>
      <c r="B43" s="1707"/>
      <c r="C43" s="290"/>
      <c r="D43" s="290"/>
      <c r="E43" s="1279"/>
      <c r="F43" s="290"/>
      <c r="G43" s="290" t="s">
        <v>4</v>
      </c>
      <c r="H43" s="290" t="s">
        <v>4</v>
      </c>
      <c r="I43" s="291"/>
    </row>
    <row r="44" spans="1:9" ht="18" customHeight="1">
      <c r="A44" s="292"/>
      <c r="B44" s="1708"/>
      <c r="C44" s="290" t="s">
        <v>545</v>
      </c>
      <c r="D44" s="290" t="s">
        <v>546</v>
      </c>
      <c r="E44" s="1280" t="s">
        <v>547</v>
      </c>
      <c r="F44" s="290"/>
      <c r="G44" s="291" t="s">
        <v>239</v>
      </c>
      <c r="H44" s="291" t="s">
        <v>456</v>
      </c>
      <c r="I44" s="291" t="s">
        <v>457</v>
      </c>
    </row>
    <row r="45" spans="1:9" ht="12.75" customHeight="1">
      <c r="A45" s="1679" t="s">
        <v>458</v>
      </c>
      <c r="B45" s="1677">
        <v>2</v>
      </c>
      <c r="C45" s="1678">
        <v>3</v>
      </c>
      <c r="D45" s="1678">
        <v>4</v>
      </c>
      <c r="E45" s="1680">
        <v>5</v>
      </c>
      <c r="F45" s="1678"/>
      <c r="G45" s="1678">
        <v>6</v>
      </c>
      <c r="H45" s="1678">
        <v>7</v>
      </c>
      <c r="I45" s="1678">
        <v>8</v>
      </c>
    </row>
    <row r="46" spans="1:9" ht="24" customHeight="1">
      <c r="A46" s="298" t="s">
        <v>459</v>
      </c>
      <c r="B46" s="428">
        <v>355705405</v>
      </c>
      <c r="C46" s="429">
        <v>125162284.66164</v>
      </c>
      <c r="D46" s="429">
        <v>154008582.44807997</v>
      </c>
      <c r="E46" s="1260">
        <v>182007754.75591001</v>
      </c>
      <c r="F46" s="429"/>
      <c r="G46" s="430">
        <v>0.35187062918439488</v>
      </c>
      <c r="H46" s="430">
        <v>0.43296666365831571</v>
      </c>
      <c r="I46" s="430">
        <v>0.51168116142601205</v>
      </c>
    </row>
    <row r="47" spans="1:9" ht="24" customHeight="1">
      <c r="A47" s="299" t="s">
        <v>460</v>
      </c>
      <c r="B47" s="431">
        <v>397197405</v>
      </c>
      <c r="C47" s="431">
        <v>115837084.79667999</v>
      </c>
      <c r="D47" s="431">
        <v>144423242.82347</v>
      </c>
      <c r="E47" s="1273">
        <v>172472282.86998001</v>
      </c>
      <c r="F47" s="429"/>
      <c r="G47" s="430">
        <v>0.29163605637524243</v>
      </c>
      <c r="H47" s="430">
        <v>0.36360570589193553</v>
      </c>
      <c r="I47" s="430">
        <v>0.43422308579780378</v>
      </c>
    </row>
    <row r="48" spans="1:9" ht="19.5" customHeight="1">
      <c r="A48" s="298" t="s">
        <v>461</v>
      </c>
      <c r="B48" s="428">
        <v>-41492000</v>
      </c>
      <c r="C48" s="429">
        <v>9325199.8649600148</v>
      </c>
      <c r="D48" s="429">
        <v>9585339.624609977</v>
      </c>
      <c r="E48" s="1260">
        <v>9535471.8859300017</v>
      </c>
      <c r="F48" s="429"/>
      <c r="G48" s="430"/>
      <c r="H48" s="430"/>
      <c r="I48" s="430"/>
    </row>
    <row r="49" spans="1:9" ht="19.5" customHeight="1">
      <c r="A49" s="301" t="s">
        <v>462</v>
      </c>
      <c r="B49" s="432"/>
      <c r="C49" s="433"/>
      <c r="D49" s="433"/>
      <c r="E49" s="1252"/>
      <c r="F49" s="433"/>
      <c r="G49" s="434"/>
      <c r="H49" s="434"/>
      <c r="I49" s="434"/>
    </row>
    <row r="50" spans="1:9" ht="15.75" customHeight="1">
      <c r="A50" s="302" t="s">
        <v>463</v>
      </c>
      <c r="B50" s="428">
        <v>0</v>
      </c>
      <c r="C50" s="428">
        <v>0</v>
      </c>
      <c r="D50" s="428">
        <v>0</v>
      </c>
      <c r="E50" s="1260">
        <v>2386947.8236500002</v>
      </c>
      <c r="F50" s="429"/>
      <c r="G50" s="430"/>
      <c r="H50" s="430"/>
      <c r="I50" s="430"/>
    </row>
    <row r="51" spans="1:9" ht="17.25" customHeight="1">
      <c r="A51" s="857" t="s">
        <v>953</v>
      </c>
      <c r="B51" s="433"/>
      <c r="C51" s="432"/>
      <c r="D51" s="432"/>
      <c r="E51" s="1620"/>
      <c r="F51" s="1258"/>
      <c r="G51" s="1300"/>
      <c r="H51" s="1623"/>
      <c r="I51" s="1623"/>
    </row>
    <row r="52" spans="1:9" ht="18" customHeight="1">
      <c r="A52" s="1624" t="s">
        <v>954</v>
      </c>
      <c r="B52" s="429"/>
      <c r="C52" s="428"/>
      <c r="D52" s="428"/>
      <c r="E52" s="1622"/>
      <c r="F52" s="1259"/>
      <c r="G52" s="1299"/>
      <c r="H52" s="1617"/>
      <c r="I52" s="1621"/>
    </row>
    <row r="53" spans="1:9" ht="15.75">
      <c r="A53" s="1626" t="s">
        <v>972</v>
      </c>
      <c r="B53" s="1627">
        <v>-15460158</v>
      </c>
      <c r="C53" s="1627">
        <v>-19727.702140000001</v>
      </c>
      <c r="D53" s="1627">
        <v>-7728</v>
      </c>
      <c r="E53" s="1628">
        <v>-2382804.5444099996</v>
      </c>
      <c r="F53" s="1632"/>
      <c r="G53" s="1633">
        <v>1.2760349629027078E-3</v>
      </c>
      <c r="H53" s="1633">
        <v>4.9986552530705052E-4</v>
      </c>
      <c r="I53" s="1633">
        <v>0.15412549757964955</v>
      </c>
    </row>
    <row r="54" spans="1:9" ht="15.75">
      <c r="A54" s="303" t="s">
        <v>967</v>
      </c>
      <c r="B54" s="435">
        <v>56952158</v>
      </c>
      <c r="C54" s="435">
        <v>-9325199.8649600092</v>
      </c>
      <c r="D54" s="435">
        <v>-9585339.624609977</v>
      </c>
      <c r="E54" s="1251">
        <v>-7148524.0622800011</v>
      </c>
      <c r="F54" s="1255"/>
      <c r="G54" s="457"/>
      <c r="H54" s="436"/>
      <c r="I54" s="434"/>
    </row>
    <row r="55" spans="1:9" ht="18">
      <c r="A55" s="304" t="s">
        <v>464</v>
      </c>
      <c r="B55" s="437" t="s">
        <v>4</v>
      </c>
      <c r="C55" s="438" t="s">
        <v>4</v>
      </c>
      <c r="D55" s="438"/>
      <c r="E55" s="1253"/>
      <c r="F55" s="438"/>
      <c r="G55" s="439" t="s">
        <v>4</v>
      </c>
      <c r="H55" s="439" t="s">
        <v>4</v>
      </c>
      <c r="I55" s="439" t="s">
        <v>4</v>
      </c>
    </row>
    <row r="56" spans="1:9" ht="15">
      <c r="A56" s="305" t="s">
        <v>543</v>
      </c>
      <c r="B56" s="440">
        <v>52843344</v>
      </c>
      <c r="C56" s="440">
        <v>-18633584.460730009</v>
      </c>
      <c r="D56" s="440">
        <v>-18138392.994139981</v>
      </c>
      <c r="E56" s="1253">
        <v>-14638645.542649994</v>
      </c>
      <c r="F56" s="438"/>
      <c r="G56" s="439"/>
      <c r="H56" s="439"/>
      <c r="I56" s="439"/>
    </row>
    <row r="57" spans="1:9" ht="15">
      <c r="A57" s="304" t="s">
        <v>465</v>
      </c>
      <c r="B57" s="440">
        <v>0</v>
      </c>
      <c r="C57" s="438">
        <v>0</v>
      </c>
      <c r="D57" s="438">
        <v>0</v>
      </c>
      <c r="E57" s="1253">
        <v>0</v>
      </c>
      <c r="F57" s="438"/>
      <c r="G57" s="439"/>
      <c r="H57" s="439"/>
      <c r="I57" s="439"/>
    </row>
    <row r="58" spans="1:9" ht="15" customHeight="1">
      <c r="A58" s="304" t="s">
        <v>466</v>
      </c>
      <c r="B58" s="440">
        <v>57916812</v>
      </c>
      <c r="C58" s="438">
        <v>6751135.4211599994</v>
      </c>
      <c r="D58" s="438">
        <v>14193247.176350007</v>
      </c>
      <c r="E58" s="1253">
        <v>14916877.080319999</v>
      </c>
      <c r="F58" s="438"/>
      <c r="G58" s="439">
        <v>0.11656607447868504</v>
      </c>
      <c r="H58" s="439">
        <v>0.2450626456502821</v>
      </c>
      <c r="I58" s="439">
        <v>0.25755694357486386</v>
      </c>
    </row>
    <row r="59" spans="1:9" ht="15">
      <c r="A59" s="304" t="s">
        <v>467</v>
      </c>
      <c r="B59" s="440">
        <v>9000000</v>
      </c>
      <c r="C59" s="438">
        <v>11310798.542049998</v>
      </c>
      <c r="D59" s="438">
        <v>11310784.740549998</v>
      </c>
      <c r="E59" s="1253">
        <v>11310784.740549998</v>
      </c>
      <c r="F59" s="438"/>
      <c r="G59" s="439">
        <v>1.2567553935611109</v>
      </c>
      <c r="H59" s="439">
        <v>1.256753860061111</v>
      </c>
      <c r="I59" s="439">
        <v>1.256753860061111</v>
      </c>
    </row>
    <row r="60" spans="1:9" ht="15">
      <c r="A60" s="304" t="s">
        <v>468</v>
      </c>
      <c r="B60" s="440">
        <v>-275886</v>
      </c>
      <c r="C60" s="438">
        <v>6174.7220900000002</v>
      </c>
      <c r="D60" s="438">
        <v>6951.8930899999996</v>
      </c>
      <c r="E60" s="1253">
        <v>10956.305179999999</v>
      </c>
      <c r="F60" s="438"/>
      <c r="G60" s="439"/>
      <c r="H60" s="439"/>
      <c r="I60" s="439"/>
    </row>
    <row r="61" spans="1:9" ht="15">
      <c r="A61" s="304" t="s">
        <v>469</v>
      </c>
      <c r="B61" s="440">
        <v>-1487100</v>
      </c>
      <c r="C61" s="438">
        <v>4061687.6994700003</v>
      </c>
      <c r="D61" s="438">
        <v>5049868.8212399995</v>
      </c>
      <c r="E61" s="1253">
        <v>5921944.7591599999</v>
      </c>
      <c r="F61" s="438"/>
      <c r="G61" s="439"/>
      <c r="H61" s="439"/>
      <c r="I61" s="439"/>
    </row>
    <row r="62" spans="1:9" ht="18">
      <c r="A62" s="304" t="s">
        <v>470</v>
      </c>
      <c r="B62" s="440">
        <v>31183</v>
      </c>
      <c r="C62" s="438">
        <v>362962.11830999999</v>
      </c>
      <c r="D62" s="438">
        <v>385496.83942000003</v>
      </c>
      <c r="E62" s="1253">
        <v>781417.24460999994</v>
      </c>
      <c r="F62" s="438"/>
      <c r="G62" s="459" t="s">
        <v>945</v>
      </c>
      <c r="H62" s="459" t="s">
        <v>945</v>
      </c>
      <c r="I62" s="459" t="s">
        <v>945</v>
      </c>
    </row>
    <row r="63" spans="1:9" ht="15">
      <c r="A63" s="304" t="s">
        <v>534</v>
      </c>
      <c r="B63" s="440"/>
      <c r="C63" s="438"/>
      <c r="D63" s="438">
        <v>0</v>
      </c>
      <c r="E63" s="1253">
        <v>0</v>
      </c>
      <c r="F63" s="438"/>
      <c r="G63" s="439"/>
      <c r="H63" s="439"/>
      <c r="I63" s="439"/>
    </row>
    <row r="64" spans="1:9" ht="16.5" customHeight="1">
      <c r="A64" s="1641" t="s">
        <v>535</v>
      </c>
      <c r="B64" s="440">
        <v>-3269162</v>
      </c>
      <c r="C64" s="438">
        <v>-1161310.7582999999</v>
      </c>
      <c r="D64" s="438">
        <v>-1451176.12261</v>
      </c>
      <c r="E64" s="1253">
        <v>-1741442.1302400001</v>
      </c>
      <c r="F64" s="438"/>
      <c r="G64" s="439">
        <v>0.3552319396530364</v>
      </c>
      <c r="H64" s="439">
        <v>0.44389850445159951</v>
      </c>
      <c r="I64" s="439">
        <v>0.532687621549498</v>
      </c>
    </row>
    <row r="65" spans="1:9" ht="15" customHeight="1">
      <c r="A65" s="304" t="s">
        <v>531</v>
      </c>
      <c r="B65" s="440">
        <v>-72503</v>
      </c>
      <c r="C65" s="438">
        <v>65299.173419999999</v>
      </c>
      <c r="D65" s="438">
        <v>49271.801119999996</v>
      </c>
      <c r="E65" s="1253">
        <v>33564.749259999997</v>
      </c>
      <c r="F65" s="438"/>
      <c r="G65" s="439"/>
      <c r="H65" s="439"/>
      <c r="I65" s="439"/>
    </row>
    <row r="66" spans="1:9" ht="15">
      <c r="A66" s="304" t="s">
        <v>533</v>
      </c>
      <c r="B66" s="440">
        <v>0</v>
      </c>
      <c r="C66" s="438">
        <v>45337153.6096</v>
      </c>
      <c r="D66" s="438">
        <v>50864251.821049996</v>
      </c>
      <c r="E66" s="1253">
        <v>49140948.640220001</v>
      </c>
      <c r="F66" s="438"/>
      <c r="G66" s="439"/>
      <c r="H66" s="439"/>
      <c r="I66" s="439"/>
    </row>
    <row r="67" spans="1:9" s="94" customFormat="1" ht="15">
      <c r="A67" s="304" t="s">
        <v>532</v>
      </c>
      <c r="B67" s="440">
        <v>9000000</v>
      </c>
      <c r="C67" s="438">
        <v>-5306822.2306699902</v>
      </c>
      <c r="D67" s="438">
        <v>-3181413.6777500114</v>
      </c>
      <c r="E67" s="1253">
        <v>-3268200.3487300109</v>
      </c>
      <c r="F67" s="438"/>
      <c r="G67" s="439"/>
      <c r="H67" s="439"/>
      <c r="I67" s="439"/>
    </row>
    <row r="68" spans="1:9" ht="15">
      <c r="A68" s="304" t="s">
        <v>471</v>
      </c>
      <c r="B68" s="440">
        <v>4108814</v>
      </c>
      <c r="C68" s="438">
        <v>9308384.5957699995</v>
      </c>
      <c r="D68" s="438">
        <v>8553053.3695299998</v>
      </c>
      <c r="E68" s="1253">
        <v>7490121.48037</v>
      </c>
      <c r="F68" s="438"/>
      <c r="G68" s="439">
        <v>2.2654675037054486</v>
      </c>
      <c r="H68" s="439">
        <v>2.0816355691764095</v>
      </c>
      <c r="I68" s="439">
        <v>1.822940021225103</v>
      </c>
    </row>
    <row r="69" spans="1:9" ht="17.25" customHeight="1">
      <c r="A69" s="306"/>
      <c r="B69" s="441"/>
      <c r="C69" s="442"/>
      <c r="D69" s="442"/>
      <c r="E69" s="1254"/>
      <c r="F69" s="442"/>
      <c r="G69" s="443"/>
      <c r="H69" s="443"/>
      <c r="I69" s="443"/>
    </row>
    <row r="70" spans="1:9" ht="17.25" customHeight="1"/>
    <row r="71" spans="1:9" ht="17.25" customHeight="1">
      <c r="A71" s="454"/>
      <c r="B71" s="94"/>
      <c r="C71" s="120"/>
      <c r="D71" s="120"/>
      <c r="E71" s="94"/>
      <c r="F71" s="94"/>
      <c r="G71" s="94"/>
      <c r="H71" s="93"/>
      <c r="I71" s="93"/>
    </row>
    <row r="72" spans="1:9" ht="17.25" customHeight="1"/>
    <row r="73" spans="1:9" ht="17.25" customHeight="1">
      <c r="A73" s="272" t="s">
        <v>449</v>
      </c>
      <c r="B73" s="273"/>
      <c r="C73" s="274"/>
      <c r="D73" s="274"/>
      <c r="E73" s="274"/>
      <c r="F73" s="274"/>
      <c r="G73" s="274"/>
      <c r="H73" s="274"/>
      <c r="I73" s="274"/>
    </row>
    <row r="74" spans="1:9" ht="15.95" customHeight="1">
      <c r="A74" s="277"/>
      <c r="B74" s="277"/>
      <c r="C74" s="274"/>
      <c r="D74" s="274"/>
      <c r="E74" s="274"/>
      <c r="F74" s="274"/>
      <c r="G74" s="274"/>
      <c r="H74" s="274"/>
      <c r="I74" s="274"/>
    </row>
    <row r="75" spans="1:9" ht="15.95" customHeight="1">
      <c r="A75" s="278" t="s">
        <v>450</v>
      </c>
      <c r="B75" s="279"/>
      <c r="C75" s="280"/>
      <c r="D75" s="280"/>
      <c r="E75" s="280"/>
      <c r="F75" s="280"/>
      <c r="G75" s="280"/>
      <c r="H75" s="280"/>
      <c r="I75" s="280"/>
    </row>
    <row r="76" spans="1:9" ht="15.95" customHeight="1">
      <c r="A76" s="281"/>
      <c r="B76" s="281"/>
      <c r="C76" s="275"/>
      <c r="D76" s="275"/>
      <c r="E76" s="275"/>
      <c r="F76" s="275"/>
      <c r="G76" s="275"/>
      <c r="H76" s="275"/>
      <c r="I76" s="275"/>
    </row>
    <row r="77" spans="1:9" s="297" customFormat="1" ht="13.5" customHeight="1">
      <c r="A77" s="281"/>
      <c r="B77" s="281"/>
      <c r="C77" s="282"/>
      <c r="D77" s="275"/>
      <c r="E77" s="275"/>
      <c r="F77" s="275"/>
      <c r="G77" s="275"/>
      <c r="H77" s="283"/>
      <c r="I77" s="284" t="s">
        <v>2</v>
      </c>
    </row>
    <row r="78" spans="1:9" ht="18" customHeight="1">
      <c r="A78" s="285"/>
      <c r="B78" s="1704" t="s">
        <v>961</v>
      </c>
      <c r="C78" s="286" t="s">
        <v>236</v>
      </c>
      <c r="D78" s="287"/>
      <c r="E78" s="288"/>
      <c r="F78" s="1275"/>
      <c r="G78" s="1670" t="s">
        <v>451</v>
      </c>
      <c r="H78" s="287"/>
      <c r="I78" s="288"/>
    </row>
    <row r="79" spans="1:9" ht="12" customHeight="1">
      <c r="A79" s="289" t="s">
        <v>3</v>
      </c>
      <c r="B79" s="1707"/>
      <c r="C79" s="290"/>
      <c r="D79" s="290"/>
      <c r="E79" s="1271"/>
      <c r="F79" s="1276"/>
      <c r="G79" s="290" t="s">
        <v>4</v>
      </c>
      <c r="H79" s="290" t="s">
        <v>4</v>
      </c>
      <c r="I79" s="291"/>
    </row>
    <row r="80" spans="1:9" ht="15.75" customHeight="1">
      <c r="A80" s="292"/>
      <c r="B80" s="1708"/>
      <c r="C80" s="290" t="s">
        <v>570</v>
      </c>
      <c r="D80" s="290" t="s">
        <v>571</v>
      </c>
      <c r="E80" s="1271" t="s">
        <v>572</v>
      </c>
      <c r="F80" s="1278"/>
      <c r="G80" s="291" t="s">
        <v>239</v>
      </c>
      <c r="H80" s="291" t="s">
        <v>456</v>
      </c>
      <c r="I80" s="291" t="s">
        <v>457</v>
      </c>
    </row>
    <row r="81" spans="1:9" ht="12.75" customHeight="1">
      <c r="A81" s="294" t="s">
        <v>458</v>
      </c>
      <c r="B81" s="1677">
        <v>2</v>
      </c>
      <c r="C81" s="1678">
        <v>3</v>
      </c>
      <c r="D81" s="1678">
        <v>4</v>
      </c>
      <c r="E81" s="1681">
        <v>5</v>
      </c>
      <c r="F81" s="1678"/>
      <c r="G81" s="1678">
        <v>6</v>
      </c>
      <c r="H81" s="1678">
        <v>7</v>
      </c>
      <c r="I81" s="1678">
        <v>8</v>
      </c>
    </row>
    <row r="82" spans="1:9" ht="15" customHeight="1">
      <c r="A82" s="298" t="s">
        <v>459</v>
      </c>
      <c r="B82" s="428">
        <v>355705405</v>
      </c>
      <c r="C82" s="429">
        <v>212154410.74779001</v>
      </c>
      <c r="D82" s="429">
        <v>243460301.05951002</v>
      </c>
      <c r="E82" s="1272">
        <v>272862127.69436997</v>
      </c>
      <c r="F82" s="1277"/>
      <c r="G82" s="430">
        <v>0.59643291264519871</v>
      </c>
      <c r="H82" s="430">
        <v>0.68444363688966159</v>
      </c>
      <c r="I82" s="430">
        <v>0.76710143804075726</v>
      </c>
    </row>
    <row r="83" spans="1:9" ht="21.75" customHeight="1">
      <c r="A83" s="299" t="s">
        <v>460</v>
      </c>
      <c r="B83" s="431">
        <v>397197405</v>
      </c>
      <c r="C83" s="431">
        <v>213013111.5855</v>
      </c>
      <c r="D83" s="431">
        <v>242408056.22023001</v>
      </c>
      <c r="E83" s="1273">
        <v>269678435.07792002</v>
      </c>
      <c r="F83" s="1277"/>
      <c r="G83" s="430">
        <v>0.53629029017825536</v>
      </c>
      <c r="H83" s="430">
        <v>0.61029617305840655</v>
      </c>
      <c r="I83" s="430">
        <v>0.67895316455534249</v>
      </c>
    </row>
    <row r="84" spans="1:9" ht="18.75" customHeight="1">
      <c r="A84" s="298" t="s">
        <v>461</v>
      </c>
      <c r="B84" s="428">
        <v>-41492000</v>
      </c>
      <c r="C84" s="429">
        <v>-858700.83770999312</v>
      </c>
      <c r="D84" s="429">
        <v>1052244.8392800093</v>
      </c>
      <c r="E84" s="1272">
        <v>3183692.6164499521</v>
      </c>
      <c r="F84" s="1277"/>
      <c r="G84" s="430">
        <v>2.06955759594619E-2</v>
      </c>
      <c r="H84" s="430"/>
      <c r="I84" s="430"/>
    </row>
    <row r="85" spans="1:9" ht="20.25" customHeight="1">
      <c r="A85" s="301" t="s">
        <v>462</v>
      </c>
      <c r="B85" s="432"/>
      <c r="C85" s="433"/>
      <c r="D85" s="433"/>
      <c r="E85" s="1274"/>
      <c r="F85" s="433"/>
      <c r="G85" s="434"/>
      <c r="H85" s="434"/>
      <c r="I85" s="434"/>
    </row>
    <row r="86" spans="1:9" ht="21" customHeight="1">
      <c r="A86" s="1635" t="s">
        <v>957</v>
      </c>
      <c r="B86" s="428">
        <v>0</v>
      </c>
      <c r="C86" s="428">
        <v>2386947.8236500002</v>
      </c>
      <c r="D86" s="428">
        <v>2386947.8236500002</v>
      </c>
      <c r="E86" s="1260">
        <v>4142667.4219800001</v>
      </c>
      <c r="F86" s="429"/>
      <c r="G86" s="430"/>
      <c r="H86" s="430"/>
      <c r="I86" s="430"/>
    </row>
    <row r="87" spans="1:9" ht="19.5" customHeight="1">
      <c r="A87" s="857" t="s">
        <v>955</v>
      </c>
      <c r="B87" s="433"/>
      <c r="C87" s="432"/>
      <c r="D87" s="432"/>
      <c r="E87" s="1620"/>
      <c r="F87" s="1258"/>
      <c r="G87" s="1300"/>
      <c r="H87" s="1623"/>
      <c r="I87" s="1623"/>
    </row>
    <row r="88" spans="1:9" ht="17.25" customHeight="1">
      <c r="A88" s="1624" t="s">
        <v>956</v>
      </c>
      <c r="B88" s="429"/>
      <c r="C88" s="428"/>
      <c r="D88" s="428"/>
      <c r="E88" s="1622"/>
      <c r="F88" s="1616"/>
      <c r="G88" s="1299"/>
      <c r="H88" s="1617"/>
      <c r="I88" s="1621"/>
    </row>
    <row r="89" spans="1:9" ht="23.25" customHeight="1">
      <c r="A89" s="1626" t="s">
        <v>972</v>
      </c>
      <c r="B89" s="1627">
        <v>-15460158</v>
      </c>
      <c r="C89" s="1627">
        <v>-2256468</v>
      </c>
      <c r="D89" s="1627">
        <v>-2391.6329999999998</v>
      </c>
      <c r="E89" s="1628">
        <v>-1571706.4649000014</v>
      </c>
      <c r="F89" s="1636"/>
      <c r="G89" s="1637">
        <v>0.14595374769132372</v>
      </c>
      <c r="H89" s="1638">
        <v>1.5469654320479778E-4</v>
      </c>
      <c r="I89" s="1639">
        <v>0.10166173365757332</v>
      </c>
    </row>
    <row r="90" spans="1:9" ht="15.75">
      <c r="A90" s="303" t="s">
        <v>967</v>
      </c>
      <c r="B90" s="435">
        <v>56952158</v>
      </c>
      <c r="C90" s="435">
        <v>3245648.6613599937</v>
      </c>
      <c r="D90" s="435">
        <v>1334702.9843699909</v>
      </c>
      <c r="E90" s="1252">
        <v>958974.80553004798</v>
      </c>
      <c r="F90" s="433"/>
      <c r="G90" s="458">
        <v>5.6989037383973998E-2</v>
      </c>
      <c r="H90" s="502">
        <v>2.3435512037489271E-2</v>
      </c>
      <c r="I90" s="504">
        <v>1.6838252301695888E-2</v>
      </c>
    </row>
    <row r="91" spans="1:9" ht="18">
      <c r="A91" s="304" t="s">
        <v>464</v>
      </c>
      <c r="B91" s="437" t="s">
        <v>4</v>
      </c>
      <c r="C91" s="438" t="s">
        <v>4</v>
      </c>
      <c r="D91" s="438"/>
      <c r="E91" s="1253"/>
      <c r="F91" s="438"/>
      <c r="G91" s="439" t="s">
        <v>4</v>
      </c>
      <c r="H91" s="502"/>
      <c r="I91" s="504"/>
    </row>
    <row r="92" spans="1:9" ht="15" customHeight="1">
      <c r="A92" s="305" t="s">
        <v>543</v>
      </c>
      <c r="B92" s="440">
        <v>52843344</v>
      </c>
      <c r="C92" s="440">
        <v>-2283134.538270006</v>
      </c>
      <c r="D92" s="440">
        <v>2851.0052599981427</v>
      </c>
      <c r="E92" s="1253">
        <v>2930985.2912100106</v>
      </c>
      <c r="F92" s="438"/>
      <c r="G92" s="439"/>
      <c r="H92" s="503">
        <v>5.3952022037025946E-5</v>
      </c>
      <c r="I92" s="505">
        <v>5.5465552884200714E-2</v>
      </c>
    </row>
    <row r="93" spans="1:9" ht="15">
      <c r="A93" s="304" t="s">
        <v>465</v>
      </c>
      <c r="B93" s="440">
        <v>0</v>
      </c>
      <c r="C93" s="438">
        <v>0</v>
      </c>
      <c r="D93" s="438">
        <v>0</v>
      </c>
      <c r="E93" s="1253">
        <v>0</v>
      </c>
      <c r="F93" s="438"/>
      <c r="G93" s="439"/>
      <c r="H93" s="503"/>
      <c r="I93" s="505"/>
    </row>
    <row r="94" spans="1:9" ht="15">
      <c r="A94" s="304" t="s">
        <v>466</v>
      </c>
      <c r="B94" s="440">
        <v>57916812</v>
      </c>
      <c r="C94" s="438">
        <v>13373719.796969993</v>
      </c>
      <c r="D94" s="438">
        <v>13817224.451479996</v>
      </c>
      <c r="E94" s="1253">
        <v>17854942.952579994</v>
      </c>
      <c r="F94" s="438"/>
      <c r="G94" s="439">
        <v>0.23091256813254835</v>
      </c>
      <c r="H94" s="503">
        <v>0.23857018323936746</v>
      </c>
      <c r="I94" s="505">
        <v>0.30828601119446963</v>
      </c>
    </row>
    <row r="95" spans="1:9" ht="15">
      <c r="A95" s="304" t="s">
        <v>467</v>
      </c>
      <c r="B95" s="440">
        <v>9000000</v>
      </c>
      <c r="C95" s="438">
        <v>11310784.740549998</v>
      </c>
      <c r="D95" s="438">
        <v>11310784.740549998</v>
      </c>
      <c r="E95" s="1253">
        <v>11310784.740549998</v>
      </c>
      <c r="F95" s="438"/>
      <c r="G95" s="439">
        <v>1.256753860061111</v>
      </c>
      <c r="H95" s="503">
        <v>1.256753860061111</v>
      </c>
      <c r="I95" s="505">
        <v>1.256753860061111</v>
      </c>
    </row>
    <row r="96" spans="1:9" ht="15">
      <c r="A96" s="304" t="s">
        <v>468</v>
      </c>
      <c r="B96" s="440">
        <v>-275886</v>
      </c>
      <c r="C96" s="438">
        <v>11680.92618</v>
      </c>
      <c r="D96" s="438">
        <v>12323.097179999999</v>
      </c>
      <c r="E96" s="1253">
        <v>16399.509269999999</v>
      </c>
      <c r="F96" s="438"/>
      <c r="G96" s="439"/>
      <c r="H96" s="503"/>
      <c r="I96" s="505"/>
    </row>
    <row r="97" spans="1:9" ht="15">
      <c r="A97" s="304" t="s">
        <v>469</v>
      </c>
      <c r="B97" s="440">
        <v>-1487100</v>
      </c>
      <c r="C97" s="438">
        <v>6283763.2470899988</v>
      </c>
      <c r="D97" s="438">
        <v>7169150.4477999993</v>
      </c>
      <c r="E97" s="1253">
        <v>8162475.7012399985</v>
      </c>
      <c r="F97" s="438"/>
      <c r="G97" s="439"/>
      <c r="H97" s="503"/>
      <c r="I97" s="505"/>
    </row>
    <row r="98" spans="1:9" ht="17.25" customHeight="1">
      <c r="A98" s="304" t="s">
        <v>470</v>
      </c>
      <c r="B98" s="440">
        <v>31183</v>
      </c>
      <c r="C98" s="438">
        <v>774706.98894999991</v>
      </c>
      <c r="D98" s="438">
        <v>739576.63803999999</v>
      </c>
      <c r="E98" s="1253">
        <v>3447865.6748299999</v>
      </c>
      <c r="F98" s="438"/>
      <c r="G98" s="1335" t="s">
        <v>945</v>
      </c>
      <c r="H98" s="1335" t="s">
        <v>945</v>
      </c>
      <c r="I98" s="1335" t="s">
        <v>945</v>
      </c>
    </row>
    <row r="99" spans="1:9" ht="16.5" customHeight="1">
      <c r="A99" s="304" t="s">
        <v>534</v>
      </c>
      <c r="B99" s="440"/>
      <c r="C99" s="438"/>
      <c r="D99" s="438"/>
      <c r="E99" s="1253">
        <v>0</v>
      </c>
      <c r="F99" s="438"/>
      <c r="G99" s="439"/>
      <c r="H99" s="503"/>
      <c r="I99" s="505"/>
    </row>
    <row r="100" spans="1:9" ht="15">
      <c r="A100" s="304" t="s">
        <v>535</v>
      </c>
      <c r="B100" s="440">
        <v>-3269162</v>
      </c>
      <c r="C100" s="438">
        <v>-2018044.3156900001</v>
      </c>
      <c r="D100" s="438">
        <v>-2288107.1100300001</v>
      </c>
      <c r="E100" s="1253">
        <v>-2550981.8827399998</v>
      </c>
      <c r="F100" s="438"/>
      <c r="G100" s="439">
        <v>0.61729712864948272</v>
      </c>
      <c r="H100" s="503">
        <v>0.69990630933248343</v>
      </c>
      <c r="I100" s="505">
        <v>0.78031675479526552</v>
      </c>
    </row>
    <row r="101" spans="1:9" s="94" customFormat="1" ht="15" customHeight="1">
      <c r="A101" s="304" t="s">
        <v>531</v>
      </c>
      <c r="B101" s="440">
        <v>-72503</v>
      </c>
      <c r="C101" s="438">
        <v>13961.357050000001</v>
      </c>
      <c r="D101" s="438">
        <v>-1331.7446599999998</v>
      </c>
      <c r="E101" s="1253">
        <v>-10717.16475</v>
      </c>
      <c r="F101" s="438"/>
      <c r="G101" s="439"/>
      <c r="H101" s="503">
        <v>1.8368131801442696E-2</v>
      </c>
      <c r="I101" s="505">
        <v>0.14781684550984098</v>
      </c>
    </row>
    <row r="102" spans="1:9" ht="15">
      <c r="A102" s="304" t="s">
        <v>533</v>
      </c>
      <c r="B102" s="440">
        <v>0</v>
      </c>
      <c r="C102" s="438">
        <v>35939757.347409993</v>
      </c>
      <c r="D102" s="438">
        <v>35217752.93479</v>
      </c>
      <c r="E102" s="1253">
        <v>39826433.802409999</v>
      </c>
      <c r="F102" s="438"/>
      <c r="G102" s="439"/>
      <c r="H102" s="503"/>
      <c r="I102" s="505"/>
    </row>
    <row r="103" spans="1:9" ht="15">
      <c r="A103" s="304" t="s">
        <v>532</v>
      </c>
      <c r="B103" s="440">
        <v>9000000</v>
      </c>
      <c r="C103" s="438">
        <v>-3906050.0680399928</v>
      </c>
      <c r="D103" s="438">
        <v>-4460983.4196900055</v>
      </c>
      <c r="E103" s="1253">
        <v>-4526649.5626400188</v>
      </c>
      <c r="F103" s="438"/>
      <c r="G103" s="439"/>
      <c r="H103" s="503"/>
      <c r="I103" s="505"/>
    </row>
    <row r="104" spans="1:9" ht="15">
      <c r="A104" s="304" t="s">
        <v>471</v>
      </c>
      <c r="B104" s="440">
        <v>4108814</v>
      </c>
      <c r="C104" s="438">
        <v>5528783.1996299997</v>
      </c>
      <c r="D104" s="438">
        <v>1331851.97911</v>
      </c>
      <c r="E104" s="1253">
        <v>-1972010.4856800002</v>
      </c>
      <c r="F104" s="438"/>
      <c r="G104" s="439">
        <v>1.3455910147380727</v>
      </c>
      <c r="H104" s="503">
        <v>0.32414511319081368</v>
      </c>
      <c r="I104" s="505"/>
    </row>
    <row r="105" spans="1:9" ht="15">
      <c r="A105" s="306"/>
      <c r="B105" s="441"/>
      <c r="C105" s="442"/>
      <c r="D105" s="442"/>
      <c r="E105" s="1254"/>
      <c r="F105" s="442"/>
      <c r="G105" s="443"/>
      <c r="H105" s="443"/>
      <c r="I105" s="443"/>
    </row>
    <row r="107" spans="1:9" ht="15">
      <c r="A107" s="1694"/>
      <c r="B107" s="1695"/>
      <c r="C107" s="1695"/>
      <c r="D107" s="94"/>
      <c r="E107" s="94"/>
      <c r="F107" s="94"/>
      <c r="G107" s="93"/>
      <c r="H107" s="93"/>
      <c r="I107" s="93"/>
    </row>
    <row r="109" spans="1:9" ht="15.75">
      <c r="A109" s="272" t="s">
        <v>449</v>
      </c>
      <c r="B109" s="273"/>
      <c r="C109" s="274"/>
      <c r="D109" s="274"/>
      <c r="E109" s="274"/>
      <c r="F109" s="274"/>
      <c r="G109" s="274"/>
      <c r="H109" s="274"/>
      <c r="I109" s="274"/>
    </row>
    <row r="110" spans="1:9" ht="17.25" customHeight="1">
      <c r="A110" s="277"/>
      <c r="B110" s="277"/>
      <c r="C110" s="274"/>
      <c r="D110" s="274"/>
      <c r="E110" s="274"/>
      <c r="F110" s="274"/>
      <c r="G110" s="274"/>
      <c r="H110" s="274"/>
      <c r="I110" s="274"/>
    </row>
    <row r="111" spans="1:9" ht="18" customHeight="1">
      <c r="A111" s="278" t="s">
        <v>450</v>
      </c>
      <c r="B111" s="279"/>
      <c r="C111" s="280"/>
      <c r="D111" s="280"/>
      <c r="E111" s="280"/>
      <c r="F111" s="280"/>
      <c r="G111" s="280"/>
      <c r="H111" s="280"/>
      <c r="I111" s="280"/>
    </row>
    <row r="112" spans="1:9" ht="15" customHeight="1">
      <c r="A112" s="281"/>
      <c r="B112" s="281"/>
      <c r="C112" s="275"/>
      <c r="D112" s="275"/>
      <c r="E112" s="275"/>
      <c r="F112" s="275"/>
      <c r="G112" s="275"/>
      <c r="H112" s="275"/>
      <c r="I112" s="275"/>
    </row>
    <row r="113" spans="1:11" ht="24" customHeight="1">
      <c r="A113" s="281"/>
      <c r="B113" s="281"/>
      <c r="C113" s="282"/>
      <c r="D113" s="275"/>
      <c r="E113" s="275"/>
      <c r="F113" s="275"/>
      <c r="G113" s="275"/>
      <c r="H113" s="283"/>
      <c r="I113" s="284" t="s">
        <v>2</v>
      </c>
    </row>
    <row r="114" spans="1:11" ht="15.75" customHeight="1">
      <c r="A114" s="285"/>
      <c r="B114" s="1704" t="s">
        <v>961</v>
      </c>
      <c r="C114" s="286" t="s">
        <v>236</v>
      </c>
      <c r="D114" s="287"/>
      <c r="E114" s="288"/>
      <c r="F114" s="287"/>
      <c r="G114" s="1670" t="s">
        <v>451</v>
      </c>
      <c r="H114" s="287"/>
      <c r="I114" s="288"/>
    </row>
    <row r="115" spans="1:11" ht="14.25" customHeight="1">
      <c r="A115" s="289" t="s">
        <v>3</v>
      </c>
      <c r="B115" s="1707"/>
      <c r="C115" s="290"/>
      <c r="D115" s="290"/>
      <c r="E115" s="1698" t="s">
        <v>590</v>
      </c>
      <c r="F115" s="1699"/>
      <c r="G115" s="290" t="s">
        <v>4</v>
      </c>
      <c r="H115" s="290" t="s">
        <v>4</v>
      </c>
      <c r="I115" s="291"/>
    </row>
    <row r="116" spans="1:11" ht="14.25" customHeight="1">
      <c r="A116" s="292"/>
      <c r="B116" s="1708"/>
      <c r="C116" s="290" t="s">
        <v>588</v>
      </c>
      <c r="D116" s="290" t="s">
        <v>589</v>
      </c>
      <c r="E116" s="1700"/>
      <c r="F116" s="1701"/>
      <c r="G116" s="291" t="s">
        <v>239</v>
      </c>
      <c r="H116" s="291" t="s">
        <v>456</v>
      </c>
      <c r="I116" s="291" t="s">
        <v>457</v>
      </c>
    </row>
    <row r="117" spans="1:11" ht="12.75" customHeight="1">
      <c r="A117" s="1679" t="s">
        <v>458</v>
      </c>
      <c r="B117" s="1677">
        <v>2</v>
      </c>
      <c r="C117" s="1678">
        <v>3</v>
      </c>
      <c r="D117" s="1678">
        <v>4</v>
      </c>
      <c r="E117" s="1702">
        <v>5</v>
      </c>
      <c r="F117" s="1703"/>
      <c r="G117" s="1678">
        <v>6</v>
      </c>
      <c r="H117" s="1678">
        <v>7</v>
      </c>
      <c r="I117" s="1678">
        <v>8</v>
      </c>
    </row>
    <row r="118" spans="1:11" ht="18" customHeight="1">
      <c r="A118" s="298" t="s">
        <v>459</v>
      </c>
      <c r="B118" s="428">
        <v>355705405</v>
      </c>
      <c r="C118" s="429">
        <v>309414000.09971994</v>
      </c>
      <c r="D118" s="429">
        <v>343394851.65372998</v>
      </c>
      <c r="E118" s="1256">
        <v>380048140</v>
      </c>
      <c r="F118" s="1257"/>
      <c r="G118" s="1299">
        <v>0.86986027130996213</v>
      </c>
      <c r="H118" s="1299">
        <v>0.96539115466555803</v>
      </c>
      <c r="I118" s="1299">
        <v>1.0684351001076298</v>
      </c>
    </row>
    <row r="119" spans="1:11" ht="27" customHeight="1">
      <c r="A119" s="1642" t="s">
        <v>460</v>
      </c>
      <c r="B119" s="1643">
        <v>397197405</v>
      </c>
      <c r="C119" s="1643">
        <v>302937688.94657999</v>
      </c>
      <c r="D119" s="1643">
        <v>332334756.93155998</v>
      </c>
      <c r="E119" s="1644">
        <v>390454347</v>
      </c>
      <c r="F119" s="1651" t="s">
        <v>911</v>
      </c>
      <c r="G119" s="1645">
        <v>0.76268798620821798</v>
      </c>
      <c r="H119" s="1645">
        <v>0.83669921491949317</v>
      </c>
      <c r="I119" s="1645">
        <v>0.98302340872544225</v>
      </c>
    </row>
    <row r="120" spans="1:11" ht="18" customHeight="1">
      <c r="A120" s="298" t="s">
        <v>461</v>
      </c>
      <c r="B120" s="428">
        <v>-41492000</v>
      </c>
      <c r="C120" s="429">
        <v>6476311.1531399488</v>
      </c>
      <c r="D120" s="429">
        <v>11060094.722169995</v>
      </c>
      <c r="E120" s="1256">
        <v>-10406208</v>
      </c>
      <c r="F120" s="1257"/>
      <c r="G120" s="1301">
        <v>-0.15608577926202519</v>
      </c>
      <c r="H120" s="1301">
        <v>-0.26655969155909559</v>
      </c>
      <c r="I120" s="1299">
        <v>0.25080034705485393</v>
      </c>
    </row>
    <row r="121" spans="1:11" ht="24" customHeight="1">
      <c r="A121" s="301" t="s">
        <v>462</v>
      </c>
      <c r="B121" s="432"/>
      <c r="C121" s="433"/>
      <c r="D121" s="433"/>
      <c r="F121" s="1258"/>
      <c r="G121" s="1300"/>
      <c r="H121" s="1300"/>
      <c r="I121" s="1300"/>
    </row>
    <row r="122" spans="1:11" ht="17.25" customHeight="1">
      <c r="A122" s="1640" t="s">
        <v>957</v>
      </c>
      <c r="B122" s="435">
        <v>0</v>
      </c>
      <c r="C122" s="435">
        <v>5763936.5532600004</v>
      </c>
      <c r="D122" s="1251">
        <v>7513912.39977</v>
      </c>
      <c r="E122" s="1618">
        <v>9516345</v>
      </c>
      <c r="F122" s="1650"/>
      <c r="G122" s="1647"/>
      <c r="H122" s="1619"/>
      <c r="I122" s="1619"/>
      <c r="K122" s="455"/>
    </row>
    <row r="123" spans="1:11" ht="15.75">
      <c r="A123" s="857" t="s">
        <v>953</v>
      </c>
      <c r="B123" s="433"/>
      <c r="C123" s="432"/>
      <c r="D123" s="432"/>
      <c r="E123" s="1620"/>
      <c r="F123" s="1258"/>
      <c r="G123" s="1300"/>
      <c r="H123" s="1623"/>
      <c r="I123" s="1623"/>
    </row>
    <row r="124" spans="1:11" ht="15.75">
      <c r="A124" s="1624" t="s">
        <v>954</v>
      </c>
      <c r="B124" s="429"/>
      <c r="C124" s="428"/>
      <c r="D124" s="428"/>
      <c r="E124" s="1622">
        <v>-5991783</v>
      </c>
      <c r="F124" s="1616"/>
      <c r="G124" s="1299"/>
      <c r="H124" s="1617"/>
      <c r="I124" s="1621"/>
      <c r="K124" s="455"/>
    </row>
    <row r="125" spans="1:11" ht="21.75" customHeight="1">
      <c r="A125" s="1626" t="s">
        <v>972</v>
      </c>
      <c r="B125" s="1627">
        <v>-15460158</v>
      </c>
      <c r="C125" s="1627">
        <v>-3205664.860669998</v>
      </c>
      <c r="D125" s="1627">
        <v>-4943568.9558199998</v>
      </c>
      <c r="E125" s="1628">
        <v>-3524562</v>
      </c>
      <c r="F125" s="1629"/>
      <c r="G125" s="1630">
        <v>0.20735007110988116</v>
      </c>
      <c r="H125" s="1631">
        <v>0.31976186503527326</v>
      </c>
      <c r="I125" s="1630">
        <v>0.22797710088085776</v>
      </c>
      <c r="K125" s="455"/>
    </row>
    <row r="126" spans="1:11" ht="15.75">
      <c r="A126" s="303" t="s">
        <v>968</v>
      </c>
      <c r="B126" s="435">
        <v>56952158</v>
      </c>
      <c r="C126" s="435">
        <v>-712374.59987997403</v>
      </c>
      <c r="D126" s="435">
        <v>-3546182.3223999953</v>
      </c>
      <c r="E126" s="1252">
        <v>13930770</v>
      </c>
      <c r="F126" s="433"/>
      <c r="G126" s="1261">
        <v>-1.2508298629877625E-2</v>
      </c>
      <c r="H126" s="1262">
        <v>-6.2265986872701039E-2</v>
      </c>
      <c r="I126" s="1263">
        <v>0.24460477862840596</v>
      </c>
      <c r="K126" s="455"/>
    </row>
    <row r="127" spans="1:11" ht="18">
      <c r="A127" s="304" t="s">
        <v>464</v>
      </c>
      <c r="B127" s="437" t="s">
        <v>4</v>
      </c>
      <c r="C127" s="438" t="s">
        <v>4</v>
      </c>
      <c r="D127" s="438"/>
      <c r="E127" s="1253"/>
      <c r="F127" s="438"/>
      <c r="G127" s="1265"/>
      <c r="H127" s="1266"/>
      <c r="I127" s="1267"/>
    </row>
    <row r="128" spans="1:11" ht="15" customHeight="1">
      <c r="A128" s="305" t="s">
        <v>919</v>
      </c>
      <c r="B128" s="440">
        <v>52843344</v>
      </c>
      <c r="C128" s="440">
        <v>1992003.4056500262</v>
      </c>
      <c r="D128" s="440">
        <v>5388189.6230600039</v>
      </c>
      <c r="E128" s="1297">
        <v>33382575</v>
      </c>
      <c r="F128" s="438"/>
      <c r="G128" s="1265">
        <v>3.7696391917400728E-2</v>
      </c>
      <c r="H128" s="1266">
        <v>0.10196534161539822</v>
      </c>
      <c r="I128" s="1267">
        <v>0.63172714807753272</v>
      </c>
    </row>
    <row r="129" spans="1:9" ht="15">
      <c r="A129" s="304" t="s">
        <v>465</v>
      </c>
      <c r="B129" s="440">
        <v>0</v>
      </c>
      <c r="C129" s="438">
        <v>0</v>
      </c>
      <c r="D129" s="438">
        <v>0</v>
      </c>
      <c r="E129" s="1253">
        <v>0</v>
      </c>
      <c r="F129" s="438"/>
      <c r="G129" s="1265" t="e">
        <v>#DIV/0!</v>
      </c>
      <c r="H129" s="1266" t="e">
        <v>#DIV/0!</v>
      </c>
      <c r="I129" s="1267"/>
    </row>
    <row r="130" spans="1:9" ht="15">
      <c r="A130" s="304" t="s">
        <v>466</v>
      </c>
      <c r="B130" s="440">
        <v>57916812</v>
      </c>
      <c r="C130" s="438">
        <v>24298533.454910003</v>
      </c>
      <c r="D130" s="438">
        <v>24885526.17679001</v>
      </c>
      <c r="E130" s="1253">
        <v>25556627</v>
      </c>
      <c r="F130" s="438"/>
      <c r="G130" s="1265">
        <v>0.41954197090319822</v>
      </c>
      <c r="H130" s="1266">
        <v>0.42967707160383778</v>
      </c>
      <c r="I130" s="505">
        <v>0.44126439487035302</v>
      </c>
    </row>
    <row r="131" spans="1:9" ht="15">
      <c r="A131" s="304" t="s">
        <v>467</v>
      </c>
      <c r="B131" s="440">
        <v>9000000</v>
      </c>
      <c r="C131" s="438">
        <v>11310784.740549998</v>
      </c>
      <c r="D131" s="438">
        <v>11310784.740549998</v>
      </c>
      <c r="E131" s="1253">
        <v>11310785</v>
      </c>
      <c r="F131" s="438"/>
      <c r="G131" s="1265">
        <v>1.256753860061111</v>
      </c>
      <c r="H131" s="1266">
        <v>1.256753860061111</v>
      </c>
      <c r="I131" s="505">
        <v>1.2567538888888889</v>
      </c>
    </row>
    <row r="132" spans="1:9" ht="15">
      <c r="A132" s="304" t="s">
        <v>468</v>
      </c>
      <c r="B132" s="440">
        <v>-275886</v>
      </c>
      <c r="C132" s="438">
        <v>-8449.0389500000001</v>
      </c>
      <c r="D132" s="438">
        <v>-51139.326649999995</v>
      </c>
      <c r="E132" s="1253">
        <v>12347</v>
      </c>
      <c r="F132" s="438"/>
      <c r="G132" s="1265">
        <v>3.0625109465503869E-2</v>
      </c>
      <c r="H132" s="1266">
        <v>0.18536397878109073</v>
      </c>
      <c r="I132" s="505"/>
    </row>
    <row r="133" spans="1:9" ht="15">
      <c r="A133" s="304" t="s">
        <v>469</v>
      </c>
      <c r="B133" s="440">
        <v>-1487100</v>
      </c>
      <c r="C133" s="438">
        <v>7941176.6643300001</v>
      </c>
      <c r="D133" s="438">
        <v>8349493.65814</v>
      </c>
      <c r="E133" s="1253">
        <v>12714685</v>
      </c>
      <c r="F133" s="438"/>
      <c r="G133" s="1265">
        <v>-5.3400421386120636</v>
      </c>
      <c r="H133" s="1266">
        <v>-5.6146147926434002</v>
      </c>
      <c r="I133" s="505"/>
    </row>
    <row r="134" spans="1:9" ht="18.75" customHeight="1">
      <c r="A134" s="304" t="s">
        <v>470</v>
      </c>
      <c r="B134" s="440">
        <v>31183</v>
      </c>
      <c r="C134" s="438">
        <v>3481302.90454</v>
      </c>
      <c r="D134" s="438">
        <v>3482831.3714699997</v>
      </c>
      <c r="E134" s="1253">
        <v>1119357</v>
      </c>
      <c r="F134" s="438"/>
      <c r="G134" s="1328" t="s">
        <v>945</v>
      </c>
      <c r="H134" s="1328" t="s">
        <v>945</v>
      </c>
      <c r="I134" s="1625" t="s">
        <v>945</v>
      </c>
    </row>
    <row r="135" spans="1:9" ht="16.5" customHeight="1">
      <c r="A135" s="304" t="s">
        <v>534</v>
      </c>
      <c r="B135" s="440"/>
      <c r="C135" s="438"/>
      <c r="D135" s="438"/>
      <c r="F135" s="438"/>
      <c r="G135" s="1298">
        <v>0</v>
      </c>
      <c r="H135" s="1298">
        <v>0</v>
      </c>
      <c r="I135" s="505"/>
    </row>
    <row r="136" spans="1:9" s="1343" customFormat="1" ht="15.75" customHeight="1">
      <c r="A136" s="304" t="s">
        <v>535</v>
      </c>
      <c r="B136" s="440">
        <v>-3269162</v>
      </c>
      <c r="C136" s="438">
        <v>-2797943.16542</v>
      </c>
      <c r="D136" s="438">
        <v>-3056399.0462399996</v>
      </c>
      <c r="E136" s="1253">
        <v>-3304132</v>
      </c>
      <c r="F136" s="438"/>
      <c r="G136" s="1264">
        <v>0.85585944208944065</v>
      </c>
      <c r="H136" s="1264">
        <v>0.93491819807033105</v>
      </c>
      <c r="I136" s="505">
        <v>1.0106969308954405</v>
      </c>
    </row>
    <row r="137" spans="1:9" ht="15">
      <c r="A137" s="304" t="s">
        <v>531</v>
      </c>
      <c r="B137" s="440">
        <v>-72503</v>
      </c>
      <c r="C137" s="438">
        <v>-16372.82668</v>
      </c>
      <c r="D137" s="438">
        <v>-8801.7443899999998</v>
      </c>
      <c r="E137" s="1253">
        <v>9763</v>
      </c>
      <c r="F137" s="438"/>
      <c r="G137" s="1264">
        <v>0.22582274774836902</v>
      </c>
      <c r="H137" s="1264">
        <v>0.12139834751665449</v>
      </c>
      <c r="I137" s="505"/>
    </row>
    <row r="138" spans="1:9" ht="15">
      <c r="A138" s="304" t="s">
        <v>533</v>
      </c>
      <c r="B138" s="440">
        <v>0</v>
      </c>
      <c r="C138" s="438">
        <v>47193126.592909999</v>
      </c>
      <c r="D138" s="438">
        <v>44456003.575609997</v>
      </c>
      <c r="E138" s="1253">
        <v>15294773</v>
      </c>
      <c r="F138" s="438"/>
      <c r="G138" s="1264" t="e">
        <v>#DIV/0!</v>
      </c>
      <c r="H138" s="1264" t="e">
        <v>#DIV/0!</v>
      </c>
      <c r="I138" s="505"/>
    </row>
    <row r="139" spans="1:9" ht="15">
      <c r="A139" s="304" t="s">
        <v>532</v>
      </c>
      <c r="B139" s="440">
        <v>9000000</v>
      </c>
      <c r="C139" s="438">
        <v>-4976097.2652800297</v>
      </c>
      <c r="D139" s="438">
        <v>-4931897.3690000037</v>
      </c>
      <c r="E139" s="1253">
        <v>-1257916</v>
      </c>
      <c r="F139" s="438"/>
      <c r="G139" s="1264"/>
      <c r="H139" s="1264"/>
      <c r="I139" s="505"/>
    </row>
    <row r="140" spans="1:9" ht="15">
      <c r="A140" s="304" t="s">
        <v>471</v>
      </c>
      <c r="B140" s="440">
        <v>4108814</v>
      </c>
      <c r="C140" s="438">
        <v>-2704378.0055300002</v>
      </c>
      <c r="D140" s="438">
        <v>-8934371.9454599991</v>
      </c>
      <c r="E140" s="1253">
        <v>-19451805</v>
      </c>
      <c r="F140" s="438"/>
      <c r="G140" s="1264"/>
      <c r="H140" s="1264"/>
      <c r="I140" s="505"/>
    </row>
    <row r="141" spans="1:9" ht="15">
      <c r="A141" s="306"/>
      <c r="B141" s="441"/>
      <c r="C141" s="442"/>
      <c r="D141" s="442"/>
      <c r="E141" s="1254"/>
      <c r="F141" s="442"/>
      <c r="G141" s="1281">
        <v>0</v>
      </c>
      <c r="H141" s="443"/>
      <c r="I141" s="443"/>
    </row>
    <row r="142" spans="1:9" ht="15">
      <c r="A142" s="1696" t="s">
        <v>962</v>
      </c>
      <c r="B142" s="1697"/>
      <c r="C142" s="1697"/>
      <c r="D142" s="1342"/>
      <c r="E142" s="1342"/>
      <c r="F142" s="1342"/>
      <c r="G142" s="1341"/>
      <c r="H142" s="1341"/>
      <c r="I142" s="1341"/>
    </row>
    <row r="143" spans="1:9" ht="14.25">
      <c r="A143" s="1676" t="s">
        <v>963</v>
      </c>
      <c r="B143" s="1309"/>
      <c r="C143" s="1309"/>
      <c r="D143" s="455"/>
    </row>
  </sheetData>
  <mergeCells count="8">
    <mergeCell ref="A107:C107"/>
    <mergeCell ref="A142:C142"/>
    <mergeCell ref="E115:F116"/>
    <mergeCell ref="E117:F117"/>
    <mergeCell ref="B6:B8"/>
    <mergeCell ref="B42:B44"/>
    <mergeCell ref="B78:B80"/>
    <mergeCell ref="B114:B116"/>
  </mergeCells>
  <conditionalFormatting sqref="G118:I141">
    <cfRule type="containsErrors" dxfId="16" priority="4">
      <formula>ISERROR(G118)</formula>
    </cfRule>
  </conditionalFormatting>
  <conditionalFormatting sqref="G87:I88">
    <cfRule type="containsErrors" dxfId="15" priority="3">
      <formula>ISERROR(G87)</formula>
    </cfRule>
  </conditionalFormatting>
  <conditionalFormatting sqref="G51:I52">
    <cfRule type="containsErrors" dxfId="14" priority="2">
      <formula>ISERROR(G51)</formula>
    </cfRule>
  </conditionalFormatting>
  <conditionalFormatting sqref="G15:I16">
    <cfRule type="containsErrors" dxfId="13" priority="1">
      <formula>ISERROR(G15)</formula>
    </cfRule>
  </conditionalFormatting>
  <printOptions horizontalCentered="1"/>
  <pageMargins left="0.78740157480314965" right="0.78740157480314965" top="0.78740157480314965" bottom="0.59055118110236227" header="0.43307086614173229" footer="0"/>
  <pageSetup paperSize="9" scale="71" firstPageNumber="5" fitToHeight="0" orientation="landscape" useFirstPageNumber="1" r:id="rId1"/>
  <headerFooter alignWithMargins="0">
    <oddHeader>&amp;C&amp;"Arial,Normalny"&amp;14 &amp;12- &amp;P -</oddHeader>
  </headerFooter>
  <rowBreaks count="3" manualBreakCount="3">
    <brk id="36" max="8" man="1"/>
    <brk id="72" max="8" man="1"/>
    <brk id="108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4" transitionEvaluation="1"/>
  <dimension ref="A1:V33"/>
  <sheetViews>
    <sheetView showGridLines="0" topLeftCell="A4" zoomScale="115" zoomScaleNormal="115" zoomScaleSheetLayoutView="100" workbookViewId="0">
      <selection activeCell="F13" sqref="F13"/>
    </sheetView>
  </sheetViews>
  <sheetFormatPr defaultColWidth="12.5703125" defaultRowHeight="12.75"/>
  <cols>
    <col min="1" max="1" width="56.42578125" style="308" customWidth="1"/>
    <col min="2" max="2" width="14.7109375" style="308" customWidth="1"/>
    <col min="3" max="3" width="14.85546875" style="308" customWidth="1"/>
    <col min="4" max="4" width="2.7109375" style="308" customWidth="1"/>
    <col min="5" max="5" width="14.7109375" style="308" customWidth="1"/>
    <col min="6" max="6" width="15" style="308" customWidth="1"/>
    <col min="7" max="7" width="2.7109375" style="308" bestFit="1" customWidth="1"/>
    <col min="8" max="8" width="9.7109375" style="308" customWidth="1"/>
    <col min="9" max="9" width="11.5703125" style="308" bestFit="1" customWidth="1"/>
    <col min="10" max="10" width="11.42578125" style="308" bestFit="1" customWidth="1"/>
    <col min="11" max="16384" width="12.5703125" style="308"/>
  </cols>
  <sheetData>
    <row r="1" spans="1:22" ht="17.25" customHeight="1">
      <c r="A1" s="272" t="s">
        <v>472</v>
      </c>
      <c r="B1" s="307" t="s">
        <v>4</v>
      </c>
    </row>
    <row r="2" spans="1:22" ht="17.25" customHeight="1">
      <c r="A2" s="307"/>
      <c r="B2" s="307"/>
    </row>
    <row r="3" spans="1:22" ht="17.25" customHeight="1">
      <c r="A3" s="309" t="s">
        <v>473</v>
      </c>
      <c r="B3" s="310"/>
      <c r="C3" s="310"/>
      <c r="D3" s="310"/>
      <c r="E3" s="310"/>
      <c r="F3" s="310"/>
      <c r="G3" s="310"/>
      <c r="H3" s="310"/>
      <c r="I3" s="310"/>
    </row>
    <row r="4" spans="1:22" ht="17.25" customHeight="1">
      <c r="A4" s="309" t="s">
        <v>530</v>
      </c>
      <c r="B4" s="310"/>
      <c r="C4" s="310"/>
      <c r="D4" s="310"/>
      <c r="E4" s="310"/>
      <c r="F4" s="310"/>
      <c r="G4" s="310"/>
      <c r="H4" s="310"/>
      <c r="I4" s="310"/>
    </row>
    <row r="5" spans="1:22" ht="15.2" customHeight="1">
      <c r="I5" s="308" t="s">
        <v>4</v>
      </c>
    </row>
    <row r="6" spans="1:22" ht="15">
      <c r="I6" s="311" t="s">
        <v>4</v>
      </c>
      <c r="J6" s="311" t="s">
        <v>2</v>
      </c>
    </row>
    <row r="7" spans="1:22" ht="15.75" customHeight="1">
      <c r="A7" s="312"/>
      <c r="B7" s="1710" t="s">
        <v>474</v>
      </c>
      <c r="C7" s="1711"/>
      <c r="D7" s="1712"/>
      <c r="E7" s="1713" t="s">
        <v>475</v>
      </c>
      <c r="F7" s="1713"/>
      <c r="G7" s="1714"/>
      <c r="H7" s="1715" t="s">
        <v>451</v>
      </c>
      <c r="I7" s="1715"/>
      <c r="J7" s="1716"/>
      <c r="L7" s="313"/>
      <c r="M7" s="314"/>
      <c r="N7" s="314"/>
      <c r="O7" s="314"/>
      <c r="P7" s="315"/>
      <c r="Q7" s="315"/>
      <c r="R7" s="315"/>
      <c r="S7" s="315"/>
      <c r="T7" s="315"/>
      <c r="U7" s="315"/>
      <c r="V7" s="315"/>
    </row>
    <row r="8" spans="1:22" ht="15.75" customHeight="1">
      <c r="A8" s="316" t="s">
        <v>3</v>
      </c>
      <c r="B8" s="317" t="s">
        <v>238</v>
      </c>
      <c r="C8" s="1717" t="s">
        <v>912</v>
      </c>
      <c r="D8" s="1718"/>
      <c r="E8" s="318" t="s">
        <v>238</v>
      </c>
      <c r="F8" s="1717" t="s">
        <v>912</v>
      </c>
      <c r="G8" s="1718"/>
      <c r="H8" s="1240" t="s">
        <v>4</v>
      </c>
      <c r="I8" s="319"/>
      <c r="J8" s="320" t="s">
        <v>4</v>
      </c>
      <c r="L8" s="313"/>
      <c r="M8" s="314"/>
      <c r="N8" s="314"/>
      <c r="O8" s="314"/>
      <c r="P8" s="315"/>
      <c r="Q8" s="315"/>
      <c r="R8" s="315"/>
      <c r="S8" s="315"/>
      <c r="T8" s="315"/>
      <c r="U8" s="315"/>
      <c r="V8" s="315"/>
    </row>
    <row r="9" spans="1:22" ht="15.75" customHeight="1">
      <c r="A9" s="321"/>
      <c r="B9" s="322" t="s">
        <v>235</v>
      </c>
      <c r="C9" s="1718"/>
      <c r="D9" s="1718"/>
      <c r="E9" s="1235" t="s">
        <v>476</v>
      </c>
      <c r="F9" s="1718"/>
      <c r="G9" s="1718"/>
      <c r="H9" s="1241" t="s">
        <v>239</v>
      </c>
      <c r="I9" s="323" t="s">
        <v>477</v>
      </c>
      <c r="J9" s="324" t="s">
        <v>478</v>
      </c>
      <c r="L9" s="313"/>
      <c r="M9" s="314"/>
      <c r="N9" s="314"/>
      <c r="O9" s="314"/>
      <c r="P9" s="315"/>
      <c r="Q9" s="315"/>
      <c r="R9" s="315"/>
      <c r="S9" s="315"/>
      <c r="T9" s="315"/>
      <c r="U9" s="315"/>
      <c r="V9" s="315"/>
    </row>
    <row r="10" spans="1:22" s="329" customFormat="1" ht="9.9499999999999993" customHeight="1">
      <c r="A10" s="325" t="s">
        <v>458</v>
      </c>
      <c r="B10" s="326" t="s">
        <v>32</v>
      </c>
      <c r="C10" s="1719">
        <v>3</v>
      </c>
      <c r="D10" s="1720"/>
      <c r="E10" s="327">
        <v>4</v>
      </c>
      <c r="F10" s="1721">
        <v>5</v>
      </c>
      <c r="G10" s="1722"/>
      <c r="H10" s="328">
        <v>6</v>
      </c>
      <c r="I10" s="327">
        <v>7</v>
      </c>
      <c r="J10" s="328">
        <v>8</v>
      </c>
      <c r="L10" s="330"/>
      <c r="M10" s="331"/>
      <c r="N10" s="331"/>
      <c r="O10" s="331"/>
      <c r="P10" s="332"/>
      <c r="Q10" s="332"/>
      <c r="R10" s="332"/>
      <c r="S10" s="332"/>
      <c r="T10" s="332"/>
      <c r="U10" s="332"/>
      <c r="V10" s="332"/>
    </row>
    <row r="11" spans="1:22" ht="24" customHeight="1">
      <c r="A11" s="333" t="s">
        <v>479</v>
      </c>
      <c r="B11" s="447">
        <v>325428002</v>
      </c>
      <c r="C11" s="1282">
        <v>350414702.15353996</v>
      </c>
      <c r="D11" s="1283"/>
      <c r="E11" s="449">
        <v>355705405</v>
      </c>
      <c r="F11" s="444">
        <v>380048140</v>
      </c>
      <c r="G11" s="1244"/>
      <c r="H11" s="1268">
        <v>1.0767810391237935</v>
      </c>
      <c r="I11" s="1269">
        <v>1.0684351001076298</v>
      </c>
      <c r="J11" s="1268">
        <v>1.0845667652194446</v>
      </c>
      <c r="L11" s="330"/>
      <c r="M11" s="314"/>
      <c r="N11" s="314"/>
      <c r="O11" s="314"/>
      <c r="P11" s="315"/>
      <c r="Q11" s="315"/>
      <c r="R11" s="315"/>
      <c r="S11" s="315"/>
      <c r="T11" s="315"/>
      <c r="U11" s="315"/>
      <c r="V11" s="315"/>
    </row>
    <row r="12" spans="1:22" ht="24" customHeight="1">
      <c r="A12" s="333" t="s">
        <v>480</v>
      </c>
      <c r="B12" s="448">
        <v>384773502</v>
      </c>
      <c r="C12" s="1284">
        <v>375768453.41881001</v>
      </c>
      <c r="D12" s="1304" t="s">
        <v>911</v>
      </c>
      <c r="E12" s="449">
        <v>397197405</v>
      </c>
      <c r="F12" s="1236">
        <v>390454347</v>
      </c>
      <c r="G12" s="1310" t="s">
        <v>911</v>
      </c>
      <c r="H12" s="1268">
        <v>0.97659649499151324</v>
      </c>
      <c r="I12" s="1269">
        <v>0.98302340872544225</v>
      </c>
      <c r="J12" s="1268">
        <v>1.0390822950877729</v>
      </c>
      <c r="L12" s="334"/>
      <c r="M12" s="314"/>
      <c r="N12" s="314"/>
      <c r="O12" s="314"/>
      <c r="P12" s="315"/>
      <c r="Q12" s="315"/>
      <c r="R12" s="315"/>
      <c r="S12" s="315"/>
      <c r="T12" s="315"/>
      <c r="U12" s="315"/>
      <c r="V12" s="315"/>
    </row>
    <row r="13" spans="1:22" ht="24" customHeight="1">
      <c r="A13" s="333" t="s">
        <v>481</v>
      </c>
      <c r="B13" s="336">
        <v>-59345500</v>
      </c>
      <c r="C13" s="1284">
        <v>-25353751.265270054</v>
      </c>
      <c r="D13" s="1285"/>
      <c r="E13" s="449">
        <v>-41492000</v>
      </c>
      <c r="F13" s="1236">
        <v>-10406208</v>
      </c>
      <c r="G13" s="449"/>
      <c r="H13" s="1268">
        <v>0.42722280990589101</v>
      </c>
      <c r="I13" s="1269">
        <v>0.25080032295382243</v>
      </c>
      <c r="J13" s="1268">
        <v>0.41044052578738427</v>
      </c>
      <c r="L13" s="334"/>
      <c r="M13" s="314"/>
      <c r="N13" s="314"/>
      <c r="O13" s="314"/>
      <c r="P13" s="315"/>
      <c r="Q13" s="315"/>
      <c r="R13" s="315"/>
      <c r="S13" s="315"/>
      <c r="T13" s="315"/>
      <c r="U13" s="315"/>
      <c r="V13" s="315"/>
    </row>
    <row r="14" spans="1:22" ht="24" customHeight="1">
      <c r="A14" s="333" t="s">
        <v>482</v>
      </c>
      <c r="B14" s="336"/>
      <c r="C14" s="1682"/>
      <c r="D14" s="1285"/>
      <c r="E14" s="449"/>
      <c r="F14" s="1236"/>
      <c r="G14" s="449"/>
      <c r="H14" s="1268"/>
      <c r="I14" s="1269"/>
      <c r="J14" s="1268"/>
      <c r="L14" s="334"/>
      <c r="M14" s="314"/>
      <c r="N14" s="314"/>
      <c r="O14" s="314"/>
      <c r="P14" s="315"/>
      <c r="Q14" s="315"/>
      <c r="R14" s="315"/>
      <c r="S14" s="315"/>
      <c r="T14" s="315"/>
      <c r="U14" s="315"/>
      <c r="V14" s="315"/>
    </row>
    <row r="15" spans="1:22" ht="18" customHeight="1">
      <c r="A15" s="333" t="s">
        <v>483</v>
      </c>
      <c r="B15" s="336" t="s">
        <v>4</v>
      </c>
      <c r="C15" s="1284">
        <v>410791.62167999998</v>
      </c>
      <c r="D15" s="1286"/>
      <c r="E15" s="449"/>
      <c r="F15" s="1236">
        <v>9516345</v>
      </c>
      <c r="G15" s="449"/>
      <c r="H15" s="1268"/>
      <c r="I15" s="1269"/>
      <c r="J15" s="1303" t="s">
        <v>945</v>
      </c>
      <c r="L15" s="334"/>
      <c r="M15" s="335"/>
      <c r="N15" s="335"/>
      <c r="O15" s="335"/>
    </row>
    <row r="16" spans="1:22" ht="22.5" customHeight="1">
      <c r="A16" s="333" t="s">
        <v>971</v>
      </c>
      <c r="B16" s="336"/>
      <c r="C16" s="1284"/>
      <c r="D16" s="1286"/>
      <c r="E16" s="449"/>
      <c r="F16" s="1236"/>
      <c r="G16" s="449"/>
      <c r="H16" s="1268"/>
      <c r="I16" s="1269"/>
      <c r="J16" s="1303"/>
      <c r="L16" s="334"/>
      <c r="M16" s="335"/>
      <c r="N16" s="335"/>
      <c r="O16" s="335"/>
    </row>
    <row r="17" spans="1:15" ht="15.75" customHeight="1">
      <c r="A17" s="333" t="s">
        <v>969</v>
      </c>
      <c r="B17" s="336"/>
      <c r="C17" s="1284"/>
      <c r="D17" s="1286"/>
      <c r="E17" s="449"/>
      <c r="F17" s="1683">
        <v>-5991783</v>
      </c>
      <c r="G17" s="449"/>
      <c r="H17" s="1268"/>
      <c r="I17" s="1269"/>
      <c r="J17" s="1303"/>
      <c r="L17" s="334"/>
      <c r="M17" s="335"/>
      <c r="N17" s="335"/>
      <c r="O17" s="335"/>
    </row>
    <row r="18" spans="1:15" ht="24" customHeight="1">
      <c r="A18" s="333" t="s">
        <v>970</v>
      </c>
      <c r="B18" s="336">
        <v>-9634492</v>
      </c>
      <c r="C18" s="1284">
        <v>-410791.62167999998</v>
      </c>
      <c r="D18" s="1286"/>
      <c r="E18" s="449">
        <f>'TABLICA 1  '!B17</f>
        <v>-15460158</v>
      </c>
      <c r="F18" s="1236">
        <v>-3524562</v>
      </c>
      <c r="G18" s="449"/>
      <c r="H18" s="1268">
        <v>4.263760057925213E-2</v>
      </c>
      <c r="I18" s="1269">
        <v>0.22797710088085776</v>
      </c>
      <c r="J18" s="1270">
        <v>8.579926692724948</v>
      </c>
    </row>
    <row r="19" spans="1:15" ht="24" customHeight="1">
      <c r="A19" s="333" t="s">
        <v>484</v>
      </c>
      <c r="B19" s="449">
        <f>B20+B21</f>
        <v>68979992</v>
      </c>
      <c r="C19" s="1284">
        <v>25764542.886950012</v>
      </c>
      <c r="D19" s="1285"/>
      <c r="E19" s="449">
        <f>E20+E21</f>
        <v>56952158</v>
      </c>
      <c r="F19" s="1237">
        <v>13930770</v>
      </c>
      <c r="G19" s="449"/>
      <c r="H19" s="1268">
        <v>0.37350747861713313</v>
      </c>
      <c r="I19" s="1269">
        <v>0.24460477862840596</v>
      </c>
      <c r="J19" s="1270">
        <v>0.5406954069057468</v>
      </c>
    </row>
    <row r="20" spans="1:15" ht="24" customHeight="1">
      <c r="A20" s="333" t="s">
        <v>485</v>
      </c>
      <c r="B20" s="445">
        <v>58292240</v>
      </c>
      <c r="C20" s="1284">
        <v>25132021.095080011</v>
      </c>
      <c r="D20" s="1287"/>
      <c r="E20" s="445">
        <f>'TABLICA 1  '!B20</f>
        <v>52843344</v>
      </c>
      <c r="F20" s="1302">
        <v>33382575</v>
      </c>
      <c r="G20" s="445"/>
      <c r="H20" s="1268">
        <v>0.43113836584560844</v>
      </c>
      <c r="I20" s="1269">
        <v>0.63172714807753272</v>
      </c>
      <c r="J20" s="1268">
        <v>1.3282885158223572</v>
      </c>
    </row>
    <row r="21" spans="1:15" ht="24" customHeight="1">
      <c r="A21" s="333" t="s">
        <v>486</v>
      </c>
      <c r="B21" s="445">
        <v>10687752</v>
      </c>
      <c r="C21" s="1284">
        <v>632521.79186999996</v>
      </c>
      <c r="D21" s="1287"/>
      <c r="E21" s="445">
        <f>'TABLICA 1  '!B32</f>
        <v>4108814</v>
      </c>
      <c r="F21" s="1302">
        <v>-19451805</v>
      </c>
      <c r="G21" s="445"/>
      <c r="H21" s="1268">
        <v>5.9181930107472552E-2</v>
      </c>
      <c r="I21" s="1269">
        <v>-4.7341653820299481</v>
      </c>
      <c r="J21" s="1268">
        <v>-30.752782354726939</v>
      </c>
    </row>
    <row r="22" spans="1:15" ht="8.1" customHeight="1">
      <c r="A22" s="337"/>
      <c r="B22" s="1684" t="s">
        <v>4</v>
      </c>
      <c r="C22" s="1685"/>
      <c r="D22" s="1288"/>
      <c r="E22" s="1238" t="s">
        <v>4</v>
      </c>
      <c r="F22" s="1242"/>
      <c r="G22" s="1239"/>
      <c r="H22" s="1243" t="s">
        <v>4</v>
      </c>
      <c r="I22" s="450"/>
      <c r="J22" s="451" t="s">
        <v>4</v>
      </c>
    </row>
    <row r="23" spans="1:15" ht="18">
      <c r="A23" s="1694" t="s">
        <v>924</v>
      </c>
      <c r="B23" s="1709"/>
      <c r="C23" s="1709"/>
    </row>
    <row r="24" spans="1:15" ht="24.75" customHeight="1">
      <c r="A24" s="1694" t="s">
        <v>964</v>
      </c>
      <c r="B24" s="1709"/>
      <c r="C24" s="1709"/>
      <c r="D24" s="446"/>
    </row>
    <row r="25" spans="1:15">
      <c r="B25" s="446"/>
      <c r="C25" s="446"/>
      <c r="D25" s="446"/>
    </row>
    <row r="26" spans="1:15">
      <c r="B26" s="446"/>
      <c r="C26" s="446"/>
      <c r="D26" s="446"/>
    </row>
    <row r="27" spans="1:15">
      <c r="B27" s="446"/>
      <c r="C27" s="446"/>
      <c r="D27" s="446"/>
    </row>
    <row r="28" spans="1:15" ht="15">
      <c r="B28" s="410"/>
      <c r="C28" s="411"/>
      <c r="D28" s="411"/>
    </row>
    <row r="29" spans="1:15">
      <c r="B29" s="446"/>
      <c r="C29" s="446"/>
      <c r="D29" s="446"/>
    </row>
    <row r="30" spans="1:15">
      <c r="B30" s="446"/>
      <c r="C30" s="446"/>
      <c r="D30" s="446"/>
    </row>
    <row r="31" spans="1:15">
      <c r="B31" s="446"/>
      <c r="C31" s="446"/>
      <c r="D31" s="446"/>
    </row>
    <row r="32" spans="1:15">
      <c r="B32" s="446"/>
      <c r="C32" s="446"/>
      <c r="D32" s="446"/>
    </row>
    <row r="33" spans="6:6">
      <c r="F33" s="1686"/>
    </row>
  </sheetData>
  <mergeCells count="9">
    <mergeCell ref="A23:C23"/>
    <mergeCell ref="A24:C24"/>
    <mergeCell ref="B7:D7"/>
    <mergeCell ref="E7:G7"/>
    <mergeCell ref="H7:J7"/>
    <mergeCell ref="C8:D9"/>
    <mergeCell ref="F8:G9"/>
    <mergeCell ref="C10:D10"/>
    <mergeCell ref="F10:G10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2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172"/>
  <sheetViews>
    <sheetView showGridLines="0" showZeros="0" topLeftCell="A91" zoomScale="75" zoomScaleNormal="75" zoomScaleSheetLayoutView="50" workbookViewId="0">
      <selection activeCell="B138" sqref="B138"/>
    </sheetView>
  </sheetViews>
  <sheetFormatPr defaultColWidth="7.85546875" defaultRowHeight="15"/>
  <cols>
    <col min="1" max="1" width="104.28515625" style="537" customWidth="1"/>
    <col min="2" max="2" width="19.140625" style="536" bestFit="1" customWidth="1"/>
    <col min="3" max="3" width="0.85546875" style="537" customWidth="1"/>
    <col min="4" max="4" width="14.140625" style="537" customWidth="1"/>
    <col min="5" max="5" width="2.42578125" style="537" customWidth="1"/>
    <col min="6" max="6" width="14.140625" style="537" bestFit="1" customWidth="1"/>
    <col min="7" max="7" width="2.42578125" style="537" customWidth="1"/>
    <col min="8" max="8" width="14.140625" style="537" customWidth="1"/>
    <col min="9" max="9" width="1.28515625" style="537" customWidth="1"/>
    <col min="10" max="10" width="9.28515625" style="537" bestFit="1" customWidth="1"/>
    <col min="11" max="11" width="9.140625" style="537" bestFit="1" customWidth="1"/>
    <col min="12" max="12" width="11.140625" style="537" customWidth="1"/>
    <col min="13" max="13" width="1.85546875" style="538" bestFit="1" customWidth="1"/>
    <col min="14" max="14" width="20.7109375" style="538" bestFit="1" customWidth="1"/>
    <col min="15" max="15" width="1.42578125" style="538" bestFit="1" customWidth="1"/>
    <col min="16" max="16" width="12.42578125" style="538" customWidth="1"/>
    <col min="17" max="17" width="3.5703125" style="538" customWidth="1"/>
    <col min="18" max="18" width="12.5703125" style="538" customWidth="1"/>
    <col min="19" max="19" width="7.85546875" style="539" customWidth="1"/>
    <col min="20" max="16384" width="7.85546875" style="537"/>
  </cols>
  <sheetData>
    <row r="1" spans="1:19" ht="15.75">
      <c r="A1" s="535" t="s">
        <v>592</v>
      </c>
      <c r="D1" s="535" t="s">
        <v>4</v>
      </c>
    </row>
    <row r="2" spans="1:19" ht="15.75">
      <c r="A2" s="1723" t="s">
        <v>593</v>
      </c>
      <c r="B2" s="1723"/>
      <c r="C2" s="1723"/>
      <c r="D2" s="1723"/>
      <c r="E2" s="1723"/>
      <c r="F2" s="1723"/>
      <c r="G2" s="1723"/>
      <c r="H2" s="1723"/>
      <c r="I2" s="1723"/>
      <c r="J2" s="1723"/>
      <c r="K2" s="1723"/>
      <c r="L2" s="1723"/>
    </row>
    <row r="3" spans="1:19" ht="15.75" customHeight="1">
      <c r="A3" s="540"/>
      <c r="B3" s="541"/>
      <c r="C3" s="542"/>
      <c r="D3" s="541"/>
      <c r="E3" s="542"/>
      <c r="F3" s="542"/>
      <c r="G3" s="542"/>
      <c r="H3" s="542"/>
      <c r="I3" s="542"/>
      <c r="J3" s="542"/>
      <c r="K3" s="542"/>
      <c r="L3" s="542"/>
    </row>
    <row r="4" spans="1:19" ht="15.75" customHeight="1">
      <c r="A4" s="539"/>
      <c r="B4" s="543" t="s">
        <v>4</v>
      </c>
      <c r="C4" s="544"/>
      <c r="D4" s="545"/>
      <c r="E4" s="539"/>
      <c r="F4" s="539"/>
      <c r="G4" s="539"/>
      <c r="H4" s="539"/>
      <c r="I4" s="539"/>
      <c r="J4" s="539"/>
      <c r="K4" s="546"/>
      <c r="L4" s="546" t="s">
        <v>2</v>
      </c>
    </row>
    <row r="5" spans="1:19" ht="15.75">
      <c r="A5" s="547"/>
      <c r="B5" s="548" t="s">
        <v>234</v>
      </c>
      <c r="C5" s="549"/>
      <c r="D5" s="1724" t="s">
        <v>236</v>
      </c>
      <c r="E5" s="1725"/>
      <c r="F5" s="1725"/>
      <c r="G5" s="1725"/>
      <c r="H5" s="1725"/>
      <c r="I5" s="1726"/>
      <c r="J5" s="1727" t="s">
        <v>451</v>
      </c>
      <c r="K5" s="1728"/>
      <c r="L5" s="1729"/>
    </row>
    <row r="6" spans="1:19" ht="15.75">
      <c r="A6" s="550" t="s">
        <v>3</v>
      </c>
      <c r="B6" s="551" t="s">
        <v>235</v>
      </c>
      <c r="C6" s="549"/>
      <c r="D6" s="552"/>
      <c r="E6" s="553"/>
      <c r="F6" s="552"/>
      <c r="G6" s="553"/>
      <c r="H6" s="552"/>
      <c r="I6" s="553"/>
      <c r="J6" s="554"/>
      <c r="K6" s="555"/>
      <c r="L6" s="555"/>
    </row>
    <row r="7" spans="1:19" ht="20.100000000000001" customHeight="1">
      <c r="A7" s="556"/>
      <c r="B7" s="557" t="s">
        <v>452</v>
      </c>
      <c r="C7" s="558" t="s">
        <v>4</v>
      </c>
      <c r="D7" s="559" t="s">
        <v>453</v>
      </c>
      <c r="E7" s="560"/>
      <c r="F7" s="557" t="s">
        <v>594</v>
      </c>
      <c r="G7" s="561"/>
      <c r="H7" s="557" t="s">
        <v>455</v>
      </c>
      <c r="I7" s="561"/>
      <c r="J7" s="562" t="s">
        <v>239</v>
      </c>
      <c r="K7" s="563" t="s">
        <v>456</v>
      </c>
      <c r="L7" s="563" t="s">
        <v>457</v>
      </c>
    </row>
    <row r="8" spans="1:19" s="569" customFormat="1">
      <c r="A8" s="564">
        <v>1</v>
      </c>
      <c r="B8" s="565">
        <v>2</v>
      </c>
      <c r="C8" s="566"/>
      <c r="D8" s="565">
        <v>3</v>
      </c>
      <c r="E8" s="566"/>
      <c r="F8" s="567">
        <v>4</v>
      </c>
      <c r="G8" s="566"/>
      <c r="H8" s="567">
        <v>5</v>
      </c>
      <c r="I8" s="566"/>
      <c r="J8" s="566">
        <v>6</v>
      </c>
      <c r="K8" s="566">
        <v>7</v>
      </c>
      <c r="L8" s="564">
        <v>8</v>
      </c>
      <c r="M8" s="538"/>
      <c r="N8" s="538"/>
      <c r="O8" s="538"/>
      <c r="P8" s="538"/>
      <c r="Q8" s="538"/>
      <c r="R8" s="538"/>
      <c r="S8" s="568"/>
    </row>
    <row r="9" spans="1:19" s="569" customFormat="1" ht="20.100000000000001" customHeight="1">
      <c r="A9" s="570" t="s">
        <v>595</v>
      </c>
      <c r="B9" s="571">
        <v>355705405</v>
      </c>
      <c r="C9" s="572"/>
      <c r="D9" s="571">
        <v>35191206.236759976</v>
      </c>
      <c r="E9" s="573"/>
      <c r="F9" s="571">
        <v>62020290.262819991</v>
      </c>
      <c r="G9" s="573"/>
      <c r="H9" s="571">
        <v>88469165.334429935</v>
      </c>
      <c r="I9" s="573"/>
      <c r="J9" s="574">
        <f>D9/B9</f>
        <v>9.8933571832454936E-2</v>
      </c>
      <c r="K9" s="574">
        <v>0.1743585826670809</v>
      </c>
      <c r="L9" s="574">
        <v>0.2487147063014967</v>
      </c>
      <c r="M9" s="575"/>
      <c r="N9" s="575"/>
      <c r="O9" s="575"/>
      <c r="P9" s="575"/>
      <c r="Q9" s="575"/>
      <c r="R9" s="575"/>
      <c r="S9" s="568"/>
    </row>
    <row r="10" spans="1:19" s="569" customFormat="1" ht="15.75">
      <c r="A10" s="576" t="s">
        <v>596</v>
      </c>
      <c r="B10" s="577" t="s">
        <v>4</v>
      </c>
      <c r="C10" s="578"/>
      <c r="D10" s="579" t="s">
        <v>4</v>
      </c>
      <c r="E10" s="578"/>
      <c r="F10" s="577" t="s">
        <v>4</v>
      </c>
      <c r="G10" s="578"/>
      <c r="H10" s="572" t="s">
        <v>4</v>
      </c>
      <c r="I10" s="580"/>
      <c r="J10" s="574"/>
      <c r="K10" s="581"/>
      <c r="L10" s="581"/>
      <c r="M10" s="575"/>
      <c r="N10" s="575"/>
      <c r="O10" s="575"/>
      <c r="P10" s="575"/>
      <c r="Q10" s="575"/>
      <c r="R10" s="575"/>
      <c r="S10" s="568"/>
    </row>
    <row r="11" spans="1:19" s="569" customFormat="1" ht="20.100000000000001" customHeight="1">
      <c r="A11" s="570" t="s">
        <v>597</v>
      </c>
      <c r="B11" s="577">
        <v>331672637</v>
      </c>
      <c r="C11" s="578"/>
      <c r="D11" s="577">
        <v>33534555.112749994</v>
      </c>
      <c r="E11" s="578"/>
      <c r="F11" s="577">
        <v>58529171.270459995</v>
      </c>
      <c r="G11" s="578"/>
      <c r="H11" s="572">
        <v>82859363.896990001</v>
      </c>
      <c r="I11" s="580"/>
      <c r="J11" s="574">
        <f t="shared" ref="J11:J25" si="0">D11/B11</f>
        <v>0.10110739136056615</v>
      </c>
      <c r="K11" s="574">
        <v>0.17646668654930373</v>
      </c>
      <c r="L11" s="574">
        <v>0.24982273076988862</v>
      </c>
      <c r="M11" s="575"/>
      <c r="N11" s="575"/>
      <c r="O11" s="575"/>
      <c r="P11" s="575"/>
      <c r="Q11" s="575"/>
      <c r="R11" s="575"/>
      <c r="S11" s="568"/>
    </row>
    <row r="12" spans="1:19" s="569" customFormat="1" ht="15.75">
      <c r="A12" s="576" t="s">
        <v>598</v>
      </c>
      <c r="B12" s="577" t="s">
        <v>4</v>
      </c>
      <c r="C12" s="578"/>
      <c r="D12" s="579" t="s">
        <v>4</v>
      </c>
      <c r="E12" s="578"/>
      <c r="F12" s="577" t="s">
        <v>4</v>
      </c>
      <c r="G12" s="578"/>
      <c r="H12" s="572" t="s">
        <v>4</v>
      </c>
      <c r="I12" s="580"/>
      <c r="J12" s="586"/>
      <c r="K12" s="581"/>
      <c r="L12" s="581"/>
      <c r="M12" s="575"/>
      <c r="N12" s="575"/>
      <c r="O12" s="575"/>
      <c r="P12" s="575"/>
      <c r="Q12" s="575"/>
      <c r="R12" s="575"/>
      <c r="S12" s="568"/>
    </row>
    <row r="13" spans="1:19" s="569" customFormat="1">
      <c r="A13" s="582" t="s">
        <v>599</v>
      </c>
      <c r="B13" s="579">
        <v>166000000</v>
      </c>
      <c r="C13" s="583"/>
      <c r="D13" s="579">
        <v>18272695.767939996</v>
      </c>
      <c r="E13" s="583"/>
      <c r="F13" s="579">
        <v>31311548.283469994</v>
      </c>
      <c r="G13" s="583"/>
      <c r="H13" s="584">
        <v>42623432.84849</v>
      </c>
      <c r="I13" s="585"/>
      <c r="J13" s="586">
        <f t="shared" si="0"/>
        <v>0.11007648052975902</v>
      </c>
      <c r="K13" s="586">
        <v>0.18862378484018069</v>
      </c>
      <c r="L13" s="586">
        <v>0.25676766776198795</v>
      </c>
      <c r="M13" s="575"/>
      <c r="N13" s="575"/>
      <c r="O13" s="575"/>
      <c r="P13" s="575"/>
      <c r="Q13" s="575"/>
      <c r="R13" s="575"/>
      <c r="S13" s="568"/>
    </row>
    <row r="14" spans="1:19" s="569" customFormat="1">
      <c r="A14" s="582" t="s">
        <v>600</v>
      </c>
      <c r="B14" s="579">
        <v>70000000</v>
      </c>
      <c r="C14" s="583"/>
      <c r="D14" s="579">
        <v>5840062.73245</v>
      </c>
      <c r="E14" s="583"/>
      <c r="F14" s="579">
        <v>10762271.98418</v>
      </c>
      <c r="G14" s="583"/>
      <c r="H14" s="584">
        <v>16071512.378619999</v>
      </c>
      <c r="I14" s="585"/>
      <c r="J14" s="586">
        <f t="shared" si="0"/>
        <v>8.3429467606428567E-2</v>
      </c>
      <c r="K14" s="586">
        <v>0.15374674263114285</v>
      </c>
      <c r="L14" s="586">
        <v>0.22959303398028569</v>
      </c>
      <c r="M14" s="575"/>
      <c r="N14" s="575"/>
      <c r="O14" s="575"/>
      <c r="P14" s="575"/>
      <c r="Q14" s="575"/>
      <c r="R14" s="575"/>
      <c r="S14" s="568"/>
    </row>
    <row r="15" spans="1:19" s="569" customFormat="1">
      <c r="A15" s="587" t="s">
        <v>601</v>
      </c>
      <c r="B15" s="579" t="s">
        <v>4</v>
      </c>
      <c r="C15" s="583"/>
      <c r="D15" s="579" t="s">
        <v>4</v>
      </c>
      <c r="E15" s="583"/>
      <c r="F15" s="579" t="s">
        <v>4</v>
      </c>
      <c r="G15" s="583"/>
      <c r="H15" s="584" t="s">
        <v>4</v>
      </c>
      <c r="I15" s="585"/>
      <c r="J15" s="586"/>
      <c r="K15" s="588"/>
      <c r="L15" s="588"/>
      <c r="M15" s="575"/>
      <c r="N15" s="575"/>
      <c r="O15" s="575"/>
      <c r="P15" s="575"/>
      <c r="Q15" s="575"/>
      <c r="R15" s="575"/>
      <c r="S15" s="568"/>
    </row>
    <row r="16" spans="1:19" s="569" customFormat="1">
      <c r="A16" s="582" t="s">
        <v>602</v>
      </c>
      <c r="B16" s="579">
        <v>4428546</v>
      </c>
      <c r="C16" s="583"/>
      <c r="D16" s="579">
        <v>342146.80714999995</v>
      </c>
      <c r="E16" s="583"/>
      <c r="F16" s="579">
        <v>674610.51642</v>
      </c>
      <c r="G16" s="583"/>
      <c r="H16" s="584">
        <v>1061938.90472</v>
      </c>
      <c r="I16" s="585"/>
      <c r="J16" s="586">
        <f t="shared" si="0"/>
        <v>7.7259400071716527E-2</v>
      </c>
      <c r="K16" s="586">
        <v>0.15233228161568155</v>
      </c>
      <c r="L16" s="586">
        <v>0.23979403278638181</v>
      </c>
      <c r="M16" s="575"/>
      <c r="N16" s="575"/>
      <c r="O16" s="575"/>
      <c r="P16" s="575"/>
      <c r="Q16" s="575"/>
      <c r="R16" s="575"/>
      <c r="S16" s="568"/>
    </row>
    <row r="17" spans="1:19" s="569" customFormat="1">
      <c r="A17" s="582" t="s">
        <v>603</v>
      </c>
      <c r="B17" s="579">
        <v>64959285</v>
      </c>
      <c r="C17" s="583"/>
      <c r="D17" s="579">
        <v>5468971.2484099995</v>
      </c>
      <c r="E17" s="583"/>
      <c r="F17" s="579">
        <v>10047731.8147</v>
      </c>
      <c r="G17" s="583"/>
      <c r="H17" s="584">
        <v>14950642.62816</v>
      </c>
      <c r="I17" s="585"/>
      <c r="J17" s="586">
        <f t="shared" si="0"/>
        <v>8.41907549999973E-2</v>
      </c>
      <c r="K17" s="586">
        <v>0.15467737698621528</v>
      </c>
      <c r="L17" s="586">
        <v>0.2301540515441326</v>
      </c>
      <c r="M17" s="575"/>
      <c r="N17" s="575"/>
      <c r="O17" s="575"/>
      <c r="P17" s="575"/>
      <c r="Q17" s="575"/>
      <c r="R17" s="575"/>
      <c r="S17" s="568"/>
    </row>
    <row r="18" spans="1:19" s="569" customFormat="1">
      <c r="A18" s="582" t="s">
        <v>604</v>
      </c>
      <c r="B18" s="579">
        <v>612169</v>
      </c>
      <c r="C18" s="583"/>
      <c r="D18" s="579">
        <v>28944.676889999995</v>
      </c>
      <c r="E18" s="583"/>
      <c r="F18" s="579">
        <v>39929.653059999997</v>
      </c>
      <c r="G18" s="583"/>
      <c r="H18" s="584">
        <v>58930.845739999997</v>
      </c>
      <c r="I18" s="585"/>
      <c r="J18" s="586">
        <f t="shared" si="0"/>
        <v>4.7282166999635715E-2</v>
      </c>
      <c r="K18" s="586">
        <v>6.5226519245502462E-2</v>
      </c>
      <c r="L18" s="586">
        <v>9.6265648440218302E-2</v>
      </c>
      <c r="M18" s="575"/>
      <c r="N18" s="575"/>
      <c r="O18" s="575"/>
      <c r="P18" s="575"/>
      <c r="Q18" s="575"/>
      <c r="R18" s="575"/>
      <c r="S18" s="568"/>
    </row>
    <row r="19" spans="1:19" s="569" customFormat="1">
      <c r="A19" s="582" t="s">
        <v>605</v>
      </c>
      <c r="B19" s="579">
        <v>1913982</v>
      </c>
      <c r="C19" s="583"/>
      <c r="D19" s="579">
        <v>151863.43250999998</v>
      </c>
      <c r="E19" s="583"/>
      <c r="F19" s="579">
        <v>302346.68001000001</v>
      </c>
      <c r="G19" s="583"/>
      <c r="H19" s="584">
        <v>452381.66175000003</v>
      </c>
      <c r="I19" s="585"/>
      <c r="J19" s="586">
        <f t="shared" si="0"/>
        <v>7.934423234387783E-2</v>
      </c>
      <c r="K19" s="586">
        <v>0.15796735810995088</v>
      </c>
      <c r="L19" s="586">
        <v>0.23635627803709755</v>
      </c>
      <c r="M19" s="575"/>
      <c r="N19" s="575"/>
      <c r="O19" s="575"/>
      <c r="P19" s="575"/>
      <c r="Q19" s="575"/>
      <c r="R19" s="575"/>
      <c r="S19" s="568"/>
    </row>
    <row r="20" spans="1:19" s="569" customFormat="1">
      <c r="A20" s="582" t="s">
        <v>606</v>
      </c>
      <c r="B20" s="579">
        <v>32400000</v>
      </c>
      <c r="C20" s="583"/>
      <c r="D20" s="579">
        <v>3118491.2568899984</v>
      </c>
      <c r="E20" s="583"/>
      <c r="F20" s="579">
        <v>5585911.8040899979</v>
      </c>
      <c r="G20" s="583"/>
      <c r="H20" s="584">
        <v>9365033.0877900049</v>
      </c>
      <c r="I20" s="585"/>
      <c r="J20" s="586">
        <f t="shared" si="0"/>
        <v>9.6249730150925875E-2</v>
      </c>
      <c r="K20" s="586">
        <v>0.1724046853114197</v>
      </c>
      <c r="L20" s="586">
        <v>0.28904423110462979</v>
      </c>
      <c r="M20" s="575"/>
      <c r="N20" s="575"/>
      <c r="O20" s="575"/>
      <c r="P20" s="575"/>
      <c r="Q20" s="575"/>
      <c r="R20" s="575"/>
      <c r="S20" s="568"/>
    </row>
    <row r="21" spans="1:19" s="569" customFormat="1">
      <c r="A21" s="587" t="s">
        <v>607</v>
      </c>
      <c r="B21" s="579" t="s">
        <v>4</v>
      </c>
      <c r="C21" s="583"/>
      <c r="D21" s="579" t="s">
        <v>4</v>
      </c>
      <c r="E21" s="583"/>
      <c r="F21" s="579" t="s">
        <v>4</v>
      </c>
      <c r="G21" s="583"/>
      <c r="H21" s="584" t="s">
        <v>4</v>
      </c>
      <c r="I21" s="585"/>
      <c r="J21" s="586"/>
      <c r="K21" s="586"/>
      <c r="L21" s="586"/>
      <c r="M21" s="575"/>
      <c r="N21" s="575"/>
      <c r="O21" s="575"/>
      <c r="P21" s="575"/>
      <c r="Q21" s="575"/>
      <c r="R21" s="575"/>
      <c r="S21" s="568"/>
    </row>
    <row r="22" spans="1:19" s="569" customFormat="1">
      <c r="A22" s="582" t="s">
        <v>608</v>
      </c>
      <c r="B22" s="579">
        <v>15800</v>
      </c>
      <c r="C22" s="583"/>
      <c r="D22" s="579">
        <v>124.92700000000001</v>
      </c>
      <c r="E22" s="583"/>
      <c r="F22" s="579">
        <v>28.780999999999999</v>
      </c>
      <c r="G22" s="583"/>
      <c r="H22" s="584">
        <v>28.780999999999999</v>
      </c>
      <c r="I22" s="585"/>
      <c r="J22" s="586">
        <f t="shared" si="0"/>
        <v>7.9067721518987343E-3</v>
      </c>
      <c r="K22" s="586">
        <v>1.8215822784810125E-3</v>
      </c>
      <c r="L22" s="586">
        <v>1.8215822784810125E-3</v>
      </c>
      <c r="M22" s="575"/>
      <c r="N22" s="575"/>
      <c r="O22" s="575"/>
      <c r="P22" s="575"/>
      <c r="Q22" s="575"/>
      <c r="R22" s="575"/>
      <c r="S22" s="568"/>
    </row>
    <row r="23" spans="1:19" s="569" customFormat="1">
      <c r="A23" s="582" t="s">
        <v>609</v>
      </c>
      <c r="B23" s="579">
        <v>55500000</v>
      </c>
      <c r="C23" s="583"/>
      <c r="D23" s="579">
        <v>5647346.2108699996</v>
      </c>
      <c r="E23" s="583"/>
      <c r="F23" s="579">
        <v>9540443.2673399989</v>
      </c>
      <c r="G23" s="583"/>
      <c r="H23" s="584">
        <v>12820566.70576</v>
      </c>
      <c r="I23" s="585"/>
      <c r="J23" s="586">
        <f t="shared" si="0"/>
        <v>0.10175398578144143</v>
      </c>
      <c r="K23" s="586">
        <v>0.1718998786908108</v>
      </c>
      <c r="L23" s="586">
        <v>0.2310012019055856</v>
      </c>
      <c r="M23" s="575"/>
      <c r="N23" s="575"/>
      <c r="O23" s="575"/>
      <c r="P23" s="575"/>
      <c r="Q23" s="575"/>
      <c r="R23" s="575"/>
      <c r="S23" s="568"/>
    </row>
    <row r="24" spans="1:19" s="569" customFormat="1">
      <c r="A24" s="587" t="s">
        <v>601</v>
      </c>
      <c r="B24" s="579" t="s">
        <v>4</v>
      </c>
      <c r="C24" s="583"/>
      <c r="D24" s="579" t="s">
        <v>4</v>
      </c>
      <c r="E24" s="583"/>
      <c r="F24" s="579" t="s">
        <v>4</v>
      </c>
      <c r="G24" s="583"/>
      <c r="H24" s="584" t="s">
        <v>4</v>
      </c>
      <c r="I24" s="585"/>
      <c r="J24" s="586"/>
      <c r="K24" s="588"/>
      <c r="L24" s="588"/>
      <c r="M24" s="575"/>
      <c r="N24" s="575"/>
      <c r="O24" s="575"/>
      <c r="P24" s="575"/>
      <c r="Q24" s="575"/>
      <c r="R24" s="575"/>
      <c r="S24" s="568"/>
    </row>
    <row r="25" spans="1:19" s="569" customFormat="1">
      <c r="A25" s="582" t="s">
        <v>610</v>
      </c>
      <c r="B25" s="579">
        <v>46384000</v>
      </c>
      <c r="C25" s="583"/>
      <c r="D25" s="579">
        <v>4912549.6636099992</v>
      </c>
      <c r="E25" s="583"/>
      <c r="F25" s="579">
        <v>8150424.4796899986</v>
      </c>
      <c r="G25" s="583"/>
      <c r="H25" s="584">
        <v>10790616.09007</v>
      </c>
      <c r="I25" s="585"/>
      <c r="J25" s="586">
        <f t="shared" si="0"/>
        <v>0.10591043600400998</v>
      </c>
      <c r="K25" s="586">
        <v>0.17571629181808379</v>
      </c>
      <c r="L25" s="586">
        <v>0.23263660076901518</v>
      </c>
      <c r="M25" s="575"/>
      <c r="N25" s="575"/>
      <c r="O25" s="575"/>
      <c r="P25" s="575"/>
      <c r="Q25" s="575"/>
      <c r="R25" s="575"/>
      <c r="S25" s="568"/>
    </row>
    <row r="26" spans="1:19" s="569" customFormat="1">
      <c r="A26" s="582" t="s">
        <v>611</v>
      </c>
      <c r="B26" s="579">
        <v>9114000</v>
      </c>
      <c r="C26" s="583"/>
      <c r="D26" s="579">
        <v>734282.80520000006</v>
      </c>
      <c r="E26" s="583"/>
      <c r="F26" s="579">
        <v>1389505.04559</v>
      </c>
      <c r="G26" s="583"/>
      <c r="H26" s="584">
        <v>2029436.7920400002</v>
      </c>
      <c r="I26" s="585"/>
      <c r="J26" s="586">
        <v>8.0566469738863292E-2</v>
      </c>
      <c r="K26" s="586">
        <v>0.15245831090520079</v>
      </c>
      <c r="L26" s="586">
        <v>0.22267245907834105</v>
      </c>
      <c r="M26" s="575"/>
      <c r="N26" s="575"/>
      <c r="O26" s="575"/>
      <c r="P26" s="575"/>
      <c r="Q26" s="575"/>
      <c r="R26" s="575"/>
      <c r="S26" s="568"/>
    </row>
    <row r="27" spans="1:19" s="569" customFormat="1">
      <c r="A27" s="582" t="s">
        <v>612</v>
      </c>
      <c r="B27" s="579">
        <v>2000</v>
      </c>
      <c r="C27" s="583"/>
      <c r="D27" s="579">
        <v>513.74206000000004</v>
      </c>
      <c r="E27" s="583"/>
      <c r="F27" s="579">
        <v>513.74206000000004</v>
      </c>
      <c r="G27" s="583"/>
      <c r="H27" s="584">
        <v>513.82365000000004</v>
      </c>
      <c r="I27" s="585"/>
      <c r="J27" s="586">
        <v>0.25687103</v>
      </c>
      <c r="K27" s="586">
        <v>0.25687103</v>
      </c>
      <c r="L27" s="586">
        <v>0.25691182500000004</v>
      </c>
      <c r="M27" s="575"/>
      <c r="N27" s="575"/>
      <c r="O27" s="575"/>
      <c r="P27" s="575"/>
      <c r="Q27" s="575"/>
      <c r="R27" s="575"/>
      <c r="S27" s="568"/>
    </row>
    <row r="28" spans="1:19" s="569" customFormat="1">
      <c r="A28" s="582" t="s">
        <v>613</v>
      </c>
      <c r="B28" s="579">
        <v>1290000</v>
      </c>
      <c r="C28" s="583"/>
      <c r="D28" s="579">
        <v>128424.76700000001</v>
      </c>
      <c r="E28" s="583"/>
      <c r="F28" s="579">
        <v>281505.91399999999</v>
      </c>
      <c r="G28" s="583"/>
      <c r="H28" s="584">
        <v>413338.14600000001</v>
      </c>
      <c r="I28" s="585"/>
      <c r="J28" s="586">
        <v>9.9554082945736436E-2</v>
      </c>
      <c r="K28" s="586">
        <v>0.21822163875968992</v>
      </c>
      <c r="L28" s="586">
        <v>0.3204171674418605</v>
      </c>
      <c r="M28" s="575"/>
      <c r="N28" s="575"/>
      <c r="O28" s="575"/>
      <c r="P28" s="575"/>
      <c r="Q28" s="575"/>
      <c r="R28" s="575"/>
      <c r="S28" s="568"/>
    </row>
    <row r="29" spans="1:19" s="569" customFormat="1">
      <c r="A29" s="582" t="s">
        <v>614</v>
      </c>
      <c r="B29" s="579">
        <v>4568655</v>
      </c>
      <c r="C29" s="583"/>
      <c r="D29" s="579">
        <v>375670.88205000001</v>
      </c>
      <c r="E29" s="583"/>
      <c r="F29" s="579">
        <v>745138.8820499999</v>
      </c>
      <c r="G29" s="583"/>
      <c r="H29" s="584">
        <v>1112951.5810499999</v>
      </c>
      <c r="I29" s="585"/>
      <c r="J29" s="586">
        <v>8.2227894653897043E-2</v>
      </c>
      <c r="K29" s="586">
        <v>0.1630980851147657</v>
      </c>
      <c r="L29" s="586">
        <v>0.24360595865741666</v>
      </c>
      <c r="M29" s="575"/>
      <c r="N29" s="575"/>
      <c r="O29" s="575"/>
      <c r="P29" s="575"/>
      <c r="Q29" s="575"/>
      <c r="R29" s="575"/>
      <c r="S29" s="568"/>
    </row>
    <row r="30" spans="1:19" s="569" customFormat="1">
      <c r="A30" s="582" t="s">
        <v>615</v>
      </c>
      <c r="B30" s="579"/>
      <c r="C30" s="583"/>
      <c r="D30" s="579">
        <v>4.9000000000000002E-2</v>
      </c>
      <c r="E30" s="583"/>
      <c r="F30" s="579">
        <v>7.2999999999999995E-2</v>
      </c>
      <c r="G30" s="583"/>
      <c r="H30" s="584">
        <v>9.5000000000000001E-2</v>
      </c>
      <c r="I30" s="585"/>
      <c r="J30" s="586"/>
      <c r="K30" s="586"/>
      <c r="L30" s="586"/>
      <c r="M30" s="575"/>
      <c r="N30" s="575"/>
      <c r="O30" s="575"/>
      <c r="P30" s="575"/>
      <c r="Q30" s="575"/>
      <c r="R30" s="575"/>
      <c r="S30" s="568"/>
    </row>
    <row r="31" spans="1:19" s="569" customFormat="1">
      <c r="A31" s="582" t="s">
        <v>616</v>
      </c>
      <c r="B31" s="589"/>
      <c r="C31" s="583"/>
      <c r="D31" s="579">
        <v>1.4039999999999999E-2</v>
      </c>
      <c r="E31" s="583"/>
      <c r="F31" s="579">
        <v>4.38232</v>
      </c>
      <c r="G31" s="583"/>
      <c r="H31" s="584">
        <v>144.81553</v>
      </c>
      <c r="I31" s="585"/>
      <c r="J31" s="586"/>
      <c r="K31" s="586"/>
      <c r="L31" s="586"/>
      <c r="M31" s="575"/>
      <c r="N31" s="575"/>
      <c r="O31" s="575"/>
      <c r="P31" s="575"/>
      <c r="Q31" s="575"/>
      <c r="R31" s="575"/>
      <c r="S31" s="568"/>
    </row>
    <row r="32" spans="1:19" s="569" customFormat="1">
      <c r="A32" s="590" t="s">
        <v>617</v>
      </c>
      <c r="B32" s="589"/>
      <c r="C32" s="583"/>
      <c r="D32" s="579"/>
      <c r="E32" s="583"/>
      <c r="F32" s="579"/>
      <c r="G32" s="583"/>
      <c r="H32" s="584">
        <v>2.577</v>
      </c>
      <c r="I32" s="585"/>
      <c r="J32" s="586"/>
      <c r="K32" s="586"/>
      <c r="L32" s="586"/>
      <c r="M32" s="575"/>
      <c r="N32" s="575"/>
      <c r="O32" s="575"/>
      <c r="P32" s="575"/>
      <c r="Q32" s="575"/>
      <c r="R32" s="575"/>
      <c r="S32" s="568"/>
    </row>
    <row r="33" spans="1:19" s="569" customFormat="1" ht="20.100000000000001" customHeight="1">
      <c r="A33" s="570" t="s">
        <v>618</v>
      </c>
      <c r="B33" s="577">
        <v>21908680</v>
      </c>
      <c r="C33" s="578"/>
      <c r="D33" s="577">
        <v>1636688.5347599869</v>
      </c>
      <c r="E33" s="578"/>
      <c r="F33" s="577">
        <v>3461626.4460200006</v>
      </c>
      <c r="G33" s="578"/>
      <c r="H33" s="572">
        <v>5571001.9974799259</v>
      </c>
      <c r="I33" s="580"/>
      <c r="J33" s="574">
        <v>7.4705027174616953E-2</v>
      </c>
      <c r="K33" s="574">
        <v>0.15800251069530435</v>
      </c>
      <c r="L33" s="574">
        <v>0.25428286859271876</v>
      </c>
      <c r="M33" s="575"/>
      <c r="N33" s="575"/>
      <c r="O33" s="575"/>
      <c r="P33" s="575"/>
      <c r="Q33" s="575"/>
      <c r="R33" s="575"/>
      <c r="S33" s="568"/>
    </row>
    <row r="34" spans="1:19" s="569" customFormat="1" ht="15.75">
      <c r="A34" s="576" t="s">
        <v>598</v>
      </c>
      <c r="B34" s="579" t="s">
        <v>4</v>
      </c>
      <c r="C34" s="583"/>
      <c r="D34" s="579" t="s">
        <v>4</v>
      </c>
      <c r="E34" s="583"/>
      <c r="F34" s="577" t="s">
        <v>4</v>
      </c>
      <c r="G34" s="583"/>
      <c r="H34" s="584" t="s">
        <v>4</v>
      </c>
      <c r="I34" s="585"/>
      <c r="J34" s="588"/>
      <c r="K34" s="588"/>
      <c r="L34" s="588"/>
      <c r="M34" s="575"/>
      <c r="N34" s="575"/>
      <c r="O34" s="575"/>
      <c r="P34" s="575"/>
      <c r="Q34" s="575"/>
      <c r="R34" s="575"/>
      <c r="S34" s="568"/>
    </row>
    <row r="35" spans="1:19" s="569" customFormat="1">
      <c r="A35" s="582" t="s">
        <v>619</v>
      </c>
      <c r="B35" s="579">
        <v>2247987</v>
      </c>
      <c r="C35" s="591"/>
      <c r="D35" s="579">
        <v>96277.988939999996</v>
      </c>
      <c r="E35" s="591"/>
      <c r="F35" s="579">
        <v>105264.07799999999</v>
      </c>
      <c r="G35" s="591"/>
      <c r="H35" s="584">
        <v>135800.49197</v>
      </c>
      <c r="I35" s="592"/>
      <c r="J35" s="586">
        <v>4.2828534568927663E-2</v>
      </c>
      <c r="K35" s="586">
        <v>4.6825928263820031E-2</v>
      </c>
      <c r="L35" s="586">
        <v>6.0409820861953387E-2</v>
      </c>
      <c r="M35" s="575"/>
      <c r="N35" s="575"/>
      <c r="O35" s="575"/>
      <c r="P35" s="575"/>
      <c r="Q35" s="575"/>
      <c r="R35" s="575"/>
      <c r="S35" s="568"/>
    </row>
    <row r="36" spans="1:19" s="569" customFormat="1">
      <c r="A36" s="587" t="s">
        <v>620</v>
      </c>
      <c r="B36" s="579" t="s">
        <v>4</v>
      </c>
      <c r="C36" s="583"/>
      <c r="D36" s="579" t="s">
        <v>4</v>
      </c>
      <c r="E36" s="583"/>
      <c r="F36" s="579" t="s">
        <v>4</v>
      </c>
      <c r="G36" s="583"/>
      <c r="H36" s="584" t="s">
        <v>4</v>
      </c>
      <c r="I36" s="585"/>
      <c r="J36" s="588"/>
      <c r="K36" s="588"/>
      <c r="L36" s="588"/>
      <c r="M36" s="575"/>
      <c r="N36" s="575"/>
      <c r="O36" s="575"/>
      <c r="P36" s="575"/>
      <c r="Q36" s="575"/>
      <c r="R36" s="575"/>
      <c r="S36" s="568"/>
    </row>
    <row r="37" spans="1:19" s="569" customFormat="1">
      <c r="A37" s="593" t="s">
        <v>943</v>
      </c>
      <c r="B37" s="579">
        <v>1997987</v>
      </c>
      <c r="C37" s="583"/>
      <c r="D37" s="579">
        <v>0</v>
      </c>
      <c r="E37" s="583"/>
      <c r="F37" s="579">
        <v>0</v>
      </c>
      <c r="G37" s="583"/>
      <c r="H37" s="584">
        <v>133.04196999999999</v>
      </c>
      <c r="I37" s="585"/>
      <c r="J37" s="586">
        <v>0</v>
      </c>
      <c r="K37" s="586">
        <v>0</v>
      </c>
      <c r="L37" s="586">
        <v>6.6588005827865744E-5</v>
      </c>
      <c r="M37" s="575"/>
      <c r="N37" s="575"/>
      <c r="O37" s="575"/>
      <c r="P37" s="575"/>
      <c r="Q37" s="575"/>
      <c r="R37" s="575"/>
      <c r="S37" s="568"/>
    </row>
    <row r="38" spans="1:19" s="569" customFormat="1">
      <c r="A38" s="593" t="s">
        <v>942</v>
      </c>
      <c r="B38" s="579">
        <v>250000</v>
      </c>
      <c r="C38" s="583"/>
      <c r="D38" s="579">
        <v>96277.988939999996</v>
      </c>
      <c r="E38" s="583"/>
      <c r="F38" s="579">
        <v>105264.07799999999</v>
      </c>
      <c r="G38" s="583"/>
      <c r="H38" s="584">
        <v>135667.45000000001</v>
      </c>
      <c r="I38" s="585"/>
      <c r="J38" s="586">
        <v>0.38511195575999996</v>
      </c>
      <c r="K38" s="586">
        <v>0.42105631199999999</v>
      </c>
      <c r="L38" s="586">
        <v>0.54266980000000009</v>
      </c>
      <c r="M38" s="575"/>
      <c r="N38" s="575"/>
      <c r="O38" s="575"/>
      <c r="P38" s="575"/>
      <c r="Q38" s="575"/>
      <c r="R38" s="575"/>
      <c r="S38" s="568"/>
    </row>
    <row r="39" spans="1:19" s="569" customFormat="1">
      <c r="A39" s="593" t="s">
        <v>932</v>
      </c>
      <c r="B39" s="579"/>
      <c r="C39" s="583"/>
      <c r="D39" s="579"/>
      <c r="E39" s="583"/>
      <c r="F39" s="579"/>
      <c r="G39" s="583"/>
      <c r="H39" s="584"/>
      <c r="I39" s="585"/>
      <c r="J39" s="586"/>
      <c r="K39" s="586"/>
      <c r="L39" s="586"/>
      <c r="M39" s="575"/>
      <c r="N39" s="575"/>
      <c r="O39" s="575"/>
      <c r="P39" s="575"/>
      <c r="Q39" s="575"/>
      <c r="R39" s="575"/>
      <c r="S39" s="568"/>
    </row>
    <row r="40" spans="1:19" s="575" customFormat="1">
      <c r="A40" s="582" t="s">
        <v>622</v>
      </c>
      <c r="B40" s="579">
        <v>3787000</v>
      </c>
      <c r="C40" s="583"/>
      <c r="D40" s="579">
        <v>300473.02273999999</v>
      </c>
      <c r="E40" s="583"/>
      <c r="F40" s="579">
        <v>620201.38157000009</v>
      </c>
      <c r="G40" s="583"/>
      <c r="H40" s="584">
        <v>943486.65889999992</v>
      </c>
      <c r="I40" s="585"/>
      <c r="J40" s="586">
        <v>7.9343285645629785E-2</v>
      </c>
      <c r="K40" s="586">
        <v>0.16377115964351732</v>
      </c>
      <c r="L40" s="586">
        <v>0.24913827803010297</v>
      </c>
      <c r="S40" s="568"/>
    </row>
    <row r="41" spans="1:19" s="575" customFormat="1">
      <c r="A41" s="582" t="s">
        <v>623</v>
      </c>
      <c r="B41" s="579">
        <v>13611334</v>
      </c>
      <c r="C41" s="583"/>
      <c r="D41" s="579">
        <v>1050549.9631499867</v>
      </c>
      <c r="E41" s="583"/>
      <c r="F41" s="579">
        <v>2358169.5221200003</v>
      </c>
      <c r="G41" s="583"/>
      <c r="H41" s="584">
        <v>3926061.0529299257</v>
      </c>
      <c r="I41" s="585"/>
      <c r="J41" s="586">
        <v>7.7181998704167185E-2</v>
      </c>
      <c r="K41" s="586">
        <v>0.173250433948649</v>
      </c>
      <c r="L41" s="586">
        <v>0.28844057848627663</v>
      </c>
      <c r="S41" s="568"/>
    </row>
    <row r="42" spans="1:19" s="575" customFormat="1">
      <c r="A42" s="582" t="s">
        <v>624</v>
      </c>
      <c r="B42" s="579">
        <v>2262359</v>
      </c>
      <c r="C42" s="583"/>
      <c r="D42" s="579">
        <v>189387.55993000002</v>
      </c>
      <c r="E42" s="583"/>
      <c r="F42" s="579">
        <v>377991.46432999999</v>
      </c>
      <c r="G42" s="583"/>
      <c r="H42" s="584">
        <v>565653.79368000012</v>
      </c>
      <c r="I42" s="585"/>
      <c r="J42" s="586">
        <v>8.3712425804215868E-2</v>
      </c>
      <c r="K42" s="586">
        <v>0.1670784629362537</v>
      </c>
      <c r="L42" s="586">
        <v>0.25002830836308476</v>
      </c>
      <c r="S42" s="568"/>
    </row>
    <row r="43" spans="1:19" s="575" customFormat="1" ht="20.100000000000001" customHeight="1">
      <c r="A43" s="594" t="s">
        <v>625</v>
      </c>
      <c r="B43" s="595">
        <v>2124088</v>
      </c>
      <c r="C43" s="596"/>
      <c r="D43" s="595">
        <v>19962.589250000001</v>
      </c>
      <c r="E43" s="597"/>
      <c r="F43" s="595">
        <v>29492.546340000001</v>
      </c>
      <c r="G43" s="597"/>
      <c r="H43" s="598">
        <v>38799.439960000003</v>
      </c>
      <c r="I43" s="599"/>
      <c r="J43" s="600">
        <v>9.3981931304164424E-3</v>
      </c>
      <c r="K43" s="600">
        <v>1.388480436780397E-2</v>
      </c>
      <c r="L43" s="600">
        <v>1.8266399490039963E-2</v>
      </c>
      <c r="S43" s="568"/>
    </row>
    <row r="44" spans="1:19" s="538" customFormat="1" ht="15.75">
      <c r="A44" s="535" t="s">
        <v>592</v>
      </c>
      <c r="B44" s="536"/>
      <c r="C44" s="537"/>
      <c r="D44" s="535" t="s">
        <v>4</v>
      </c>
      <c r="E44" s="537"/>
      <c r="F44" s="537"/>
      <c r="G44" s="537"/>
      <c r="H44" s="537"/>
      <c r="I44" s="537"/>
      <c r="J44" s="537"/>
      <c r="K44" s="537"/>
      <c r="L44" s="537"/>
    </row>
    <row r="45" spans="1:19" s="538" customFormat="1" ht="15.75">
      <c r="A45" s="1723" t="s">
        <v>593</v>
      </c>
      <c r="B45" s="1723"/>
      <c r="C45" s="1723"/>
      <c r="D45" s="1723"/>
      <c r="E45" s="1723"/>
      <c r="F45" s="1723"/>
      <c r="G45" s="1723"/>
      <c r="H45" s="1723"/>
      <c r="I45" s="1723"/>
      <c r="J45" s="1723"/>
      <c r="K45" s="1723"/>
      <c r="L45" s="1723"/>
    </row>
    <row r="46" spans="1:19" s="538" customFormat="1" ht="15.75" customHeight="1">
      <c r="A46" s="540"/>
      <c r="B46" s="541"/>
      <c r="C46" s="542"/>
      <c r="D46" s="541"/>
      <c r="E46" s="542"/>
      <c r="F46" s="542"/>
      <c r="G46" s="542"/>
      <c r="H46" s="542"/>
      <c r="I46" s="542"/>
      <c r="J46" s="542"/>
      <c r="K46" s="542"/>
      <c r="L46" s="542"/>
    </row>
    <row r="47" spans="1:19" s="538" customFormat="1" ht="15.75" customHeight="1">
      <c r="A47" s="539"/>
      <c r="B47" s="543" t="s">
        <v>4</v>
      </c>
      <c r="C47" s="544"/>
      <c r="D47" s="545"/>
      <c r="E47" s="539"/>
      <c r="F47" s="539"/>
      <c r="G47" s="539"/>
      <c r="H47" s="539"/>
      <c r="I47" s="539"/>
      <c r="J47" s="539"/>
      <c r="K47" s="546"/>
      <c r="L47" s="546" t="s">
        <v>2</v>
      </c>
    </row>
    <row r="48" spans="1:19" s="538" customFormat="1" ht="15.75">
      <c r="A48" s="547"/>
      <c r="B48" s="548" t="s">
        <v>234</v>
      </c>
      <c r="C48" s="549"/>
      <c r="D48" s="1724" t="s">
        <v>236</v>
      </c>
      <c r="E48" s="1725"/>
      <c r="F48" s="1725"/>
      <c r="G48" s="1725"/>
      <c r="H48" s="1725"/>
      <c r="I48" s="1726"/>
      <c r="J48" s="1727" t="s">
        <v>451</v>
      </c>
      <c r="K48" s="1728"/>
      <c r="L48" s="1729"/>
    </row>
    <row r="49" spans="1:12" s="538" customFormat="1" ht="15.75">
      <c r="A49" s="550" t="s">
        <v>3</v>
      </c>
      <c r="B49" s="551" t="s">
        <v>235</v>
      </c>
      <c r="C49" s="549"/>
      <c r="D49" s="552"/>
      <c r="E49" s="553"/>
      <c r="F49" s="552"/>
      <c r="G49" s="553"/>
      <c r="H49" s="552"/>
      <c r="I49" s="553"/>
      <c r="J49" s="554"/>
      <c r="K49" s="555"/>
      <c r="L49" s="555"/>
    </row>
    <row r="50" spans="1:12" s="538" customFormat="1" ht="18.75">
      <c r="A50" s="556"/>
      <c r="B50" s="557" t="s">
        <v>452</v>
      </c>
      <c r="C50" s="558" t="s">
        <v>4</v>
      </c>
      <c r="D50" s="559" t="s">
        <v>626</v>
      </c>
      <c r="E50" s="560"/>
      <c r="F50" s="557" t="s">
        <v>546</v>
      </c>
      <c r="G50" s="561"/>
      <c r="H50" s="557" t="s">
        <v>547</v>
      </c>
      <c r="I50" s="561"/>
      <c r="J50" s="562" t="s">
        <v>239</v>
      </c>
      <c r="K50" s="563" t="s">
        <v>456</v>
      </c>
      <c r="L50" s="563" t="s">
        <v>457</v>
      </c>
    </row>
    <row r="51" spans="1:12" s="538" customFormat="1" ht="12.75">
      <c r="A51" s="564">
        <v>1</v>
      </c>
      <c r="B51" s="565">
        <v>2</v>
      </c>
      <c r="C51" s="566"/>
      <c r="D51" s="565">
        <v>3</v>
      </c>
      <c r="E51" s="566"/>
      <c r="F51" s="567">
        <v>4</v>
      </c>
      <c r="G51" s="566"/>
      <c r="H51" s="567">
        <v>5</v>
      </c>
      <c r="I51" s="566"/>
      <c r="J51" s="566">
        <v>6</v>
      </c>
      <c r="K51" s="566">
        <v>7</v>
      </c>
      <c r="L51" s="564">
        <v>8</v>
      </c>
    </row>
    <row r="52" spans="1:12" s="538" customFormat="1" ht="20.100000000000001" customHeight="1">
      <c r="A52" s="570" t="s">
        <v>595</v>
      </c>
      <c r="B52" s="571">
        <v>355705405</v>
      </c>
      <c r="C52" s="572"/>
      <c r="D52" s="571">
        <v>125162284.66163993</v>
      </c>
      <c r="E52" s="573"/>
      <c r="F52" s="571">
        <v>154008582.44807979</v>
      </c>
      <c r="G52" s="573"/>
      <c r="H52" s="571">
        <v>182007754.7559098</v>
      </c>
      <c r="I52" s="573"/>
      <c r="J52" s="574">
        <v>0.35187062918439466</v>
      </c>
      <c r="K52" s="574">
        <v>0.43296666365831521</v>
      </c>
      <c r="L52" s="574">
        <v>0.5116811614260115</v>
      </c>
    </row>
    <row r="53" spans="1:12" s="538" customFormat="1" ht="15.75">
      <c r="A53" s="576" t="s">
        <v>596</v>
      </c>
      <c r="B53" s="577" t="s">
        <v>4</v>
      </c>
      <c r="C53" s="578"/>
      <c r="D53" s="579" t="s">
        <v>4</v>
      </c>
      <c r="E53" s="578"/>
      <c r="F53" s="577" t="s">
        <v>4</v>
      </c>
      <c r="G53" s="578"/>
      <c r="H53" s="572" t="s">
        <v>4</v>
      </c>
      <c r="I53" s="580"/>
      <c r="J53" s="581"/>
      <c r="K53" s="581"/>
      <c r="L53" s="581"/>
    </row>
    <row r="54" spans="1:12" s="538" customFormat="1" ht="20.100000000000001" customHeight="1">
      <c r="A54" s="570" t="s">
        <v>597</v>
      </c>
      <c r="B54" s="577">
        <v>331672637</v>
      </c>
      <c r="C54" s="578"/>
      <c r="D54" s="577">
        <v>116036311.62542997</v>
      </c>
      <c r="E54" s="578"/>
      <c r="F54" s="577">
        <v>143034972.63691998</v>
      </c>
      <c r="G54" s="578"/>
      <c r="H54" s="572">
        <v>167806090.92847002</v>
      </c>
      <c r="I54" s="580"/>
      <c r="J54" s="574">
        <v>0.34985192832000178</v>
      </c>
      <c r="K54" s="574">
        <v>0.4312534610351953</v>
      </c>
      <c r="L54" s="574">
        <v>0.50593890544087905</v>
      </c>
    </row>
    <row r="55" spans="1:12" s="538" customFormat="1" ht="15.75">
      <c r="A55" s="576" t="s">
        <v>598</v>
      </c>
      <c r="B55" s="577" t="s">
        <v>4</v>
      </c>
      <c r="C55" s="578"/>
      <c r="D55" s="579" t="s">
        <v>4</v>
      </c>
      <c r="E55" s="578"/>
      <c r="F55" s="577" t="s">
        <v>4</v>
      </c>
      <c r="G55" s="578"/>
      <c r="H55" s="572" t="s">
        <v>4</v>
      </c>
      <c r="I55" s="580"/>
      <c r="J55" s="581"/>
      <c r="K55" s="581"/>
      <c r="L55" s="581"/>
    </row>
    <row r="56" spans="1:12" s="538" customFormat="1">
      <c r="A56" s="582" t="s">
        <v>599</v>
      </c>
      <c r="B56" s="579">
        <v>166000000</v>
      </c>
      <c r="C56" s="583"/>
      <c r="D56" s="579">
        <v>57464846.197529994</v>
      </c>
      <c r="E56" s="583"/>
      <c r="F56" s="579">
        <v>70671272.860039979</v>
      </c>
      <c r="G56" s="583"/>
      <c r="H56" s="584">
        <v>83650114.247280002</v>
      </c>
      <c r="I56" s="585"/>
      <c r="J56" s="586">
        <v>0.34617377227427709</v>
      </c>
      <c r="K56" s="586">
        <v>0.42573055939783122</v>
      </c>
      <c r="L56" s="586">
        <v>0.50391635088722897</v>
      </c>
    </row>
    <row r="57" spans="1:12" s="538" customFormat="1">
      <c r="A57" s="582" t="s">
        <v>600</v>
      </c>
      <c r="B57" s="579">
        <v>70000000</v>
      </c>
      <c r="C57" s="583"/>
      <c r="D57" s="579">
        <v>21829340.305640001</v>
      </c>
      <c r="E57" s="583"/>
      <c r="F57" s="579">
        <v>27986577.745730005</v>
      </c>
      <c r="G57" s="583"/>
      <c r="H57" s="584">
        <v>33972146.514999993</v>
      </c>
      <c r="I57" s="585"/>
      <c r="J57" s="586">
        <v>0.31184771865200001</v>
      </c>
      <c r="K57" s="586">
        <v>0.39980825351042865</v>
      </c>
      <c r="L57" s="586">
        <v>0.48531637878571421</v>
      </c>
    </row>
    <row r="58" spans="1:12" s="538" customFormat="1">
      <c r="A58" s="587" t="s">
        <v>601</v>
      </c>
      <c r="B58" s="579" t="s">
        <v>4</v>
      </c>
      <c r="C58" s="583"/>
      <c r="D58" s="579" t="s">
        <v>4</v>
      </c>
      <c r="E58" s="583"/>
      <c r="F58" s="579" t="s">
        <v>4</v>
      </c>
      <c r="G58" s="583"/>
      <c r="H58" s="584" t="s">
        <v>4</v>
      </c>
      <c r="I58" s="585"/>
      <c r="J58" s="588"/>
      <c r="K58" s="588"/>
      <c r="L58" s="588"/>
    </row>
    <row r="59" spans="1:12" s="538" customFormat="1">
      <c r="A59" s="582" t="s">
        <v>602</v>
      </c>
      <c r="B59" s="579">
        <v>4428546</v>
      </c>
      <c r="C59" s="583"/>
      <c r="D59" s="579">
        <v>1421500.1630599999</v>
      </c>
      <c r="E59" s="583"/>
      <c r="F59" s="579">
        <v>1790953.6433800003</v>
      </c>
      <c r="G59" s="583"/>
      <c r="H59" s="584">
        <v>2146339.4932600004</v>
      </c>
      <c r="I59" s="585"/>
      <c r="J59" s="586">
        <v>0.32098575086721465</v>
      </c>
      <c r="K59" s="586">
        <v>0.40441120931791164</v>
      </c>
      <c r="L59" s="586">
        <v>0.48466008781663333</v>
      </c>
    </row>
    <row r="60" spans="1:12" s="538" customFormat="1">
      <c r="A60" s="582" t="s">
        <v>603</v>
      </c>
      <c r="B60" s="579">
        <v>64959285</v>
      </c>
      <c r="C60" s="583"/>
      <c r="D60" s="579">
        <v>20336852.564199995</v>
      </c>
      <c r="E60" s="583"/>
      <c r="F60" s="579">
        <v>26110579.670480002</v>
      </c>
      <c r="G60" s="583"/>
      <c r="H60" s="584">
        <v>31723249.776229996</v>
      </c>
      <c r="I60" s="585"/>
      <c r="J60" s="586">
        <v>0.31307075753989588</v>
      </c>
      <c r="K60" s="586">
        <v>0.40195300287680202</v>
      </c>
      <c r="L60" s="586">
        <v>0.48835589517695577</v>
      </c>
    </row>
    <row r="61" spans="1:12" s="538" customFormat="1">
      <c r="A61" s="582" t="s">
        <v>604</v>
      </c>
      <c r="B61" s="579">
        <v>612169</v>
      </c>
      <c r="C61" s="583"/>
      <c r="D61" s="579">
        <v>70987.578379999992</v>
      </c>
      <c r="E61" s="583"/>
      <c r="F61" s="579">
        <v>85044.43187</v>
      </c>
      <c r="G61" s="583"/>
      <c r="H61" s="584">
        <v>102557.24551000001</v>
      </c>
      <c r="I61" s="585"/>
      <c r="J61" s="586">
        <v>0.11596075328871601</v>
      </c>
      <c r="K61" s="586">
        <v>0.13892312722467162</v>
      </c>
      <c r="L61" s="586">
        <v>0.16753093591802265</v>
      </c>
    </row>
    <row r="62" spans="1:12" s="538" customFormat="1">
      <c r="A62" s="582" t="s">
        <v>605</v>
      </c>
      <c r="B62" s="579">
        <v>1913982</v>
      </c>
      <c r="C62" s="583"/>
      <c r="D62" s="579">
        <v>620219.63154999993</v>
      </c>
      <c r="E62" s="583"/>
      <c r="F62" s="579">
        <v>769775.10962</v>
      </c>
      <c r="G62" s="583"/>
      <c r="H62" s="584">
        <v>914501.94472000003</v>
      </c>
      <c r="I62" s="585"/>
      <c r="J62" s="586">
        <v>0.32404674210624757</v>
      </c>
      <c r="K62" s="586">
        <v>0.40218513529385336</v>
      </c>
      <c r="L62" s="586">
        <v>0.47780070278612863</v>
      </c>
    </row>
    <row r="63" spans="1:12" s="538" customFormat="1">
      <c r="A63" s="582" t="s">
        <v>606</v>
      </c>
      <c r="B63" s="579">
        <v>32400000</v>
      </c>
      <c r="C63" s="583"/>
      <c r="D63" s="579">
        <v>15157157.721000005</v>
      </c>
      <c r="E63" s="583"/>
      <c r="F63" s="579">
        <v>17332123.659630001</v>
      </c>
      <c r="G63" s="583"/>
      <c r="H63" s="584">
        <v>18557594.899980005</v>
      </c>
      <c r="I63" s="585"/>
      <c r="J63" s="586">
        <v>0.46781350990740755</v>
      </c>
      <c r="K63" s="586">
        <v>0.53494208826018519</v>
      </c>
      <c r="L63" s="586">
        <v>0.5727652746907409</v>
      </c>
    </row>
    <row r="64" spans="1:12" s="538" customFormat="1">
      <c r="A64" s="587" t="s">
        <v>607</v>
      </c>
      <c r="B64" s="579" t="s">
        <v>4</v>
      </c>
      <c r="C64" s="583"/>
      <c r="D64" s="579" t="s">
        <v>4</v>
      </c>
      <c r="E64" s="583"/>
      <c r="F64" s="579" t="s">
        <v>4</v>
      </c>
      <c r="G64" s="583"/>
      <c r="H64" s="584" t="s">
        <v>4</v>
      </c>
      <c r="I64" s="585"/>
      <c r="J64" s="586"/>
      <c r="K64" s="586"/>
      <c r="L64" s="586"/>
    </row>
    <row r="65" spans="1:12" s="538" customFormat="1">
      <c r="A65" s="582" t="s">
        <v>608</v>
      </c>
      <c r="B65" s="579">
        <v>15800</v>
      </c>
      <c r="C65" s="583"/>
      <c r="D65" s="579">
        <v>46.536000000000001</v>
      </c>
      <c r="E65" s="583"/>
      <c r="F65" s="579">
        <v>109.62039999999999</v>
      </c>
      <c r="G65" s="583"/>
      <c r="H65" s="584">
        <v>170.44865999999999</v>
      </c>
      <c r="I65" s="585"/>
      <c r="J65" s="586">
        <v>2.9453164556962025E-3</v>
      </c>
      <c r="K65" s="586">
        <v>6.9379999999999997E-3</v>
      </c>
      <c r="L65" s="586">
        <v>1.078788987341772E-2</v>
      </c>
    </row>
    <row r="66" spans="1:12" s="538" customFormat="1">
      <c r="A66" s="582" t="s">
        <v>609</v>
      </c>
      <c r="B66" s="579">
        <v>55500000</v>
      </c>
      <c r="C66" s="583"/>
      <c r="D66" s="579">
        <v>18919903.350599997</v>
      </c>
      <c r="E66" s="583"/>
      <c r="F66" s="579">
        <v>23725718.571950004</v>
      </c>
      <c r="G66" s="583"/>
      <c r="H66" s="584">
        <v>27626685.328539997</v>
      </c>
      <c r="I66" s="585"/>
      <c r="J66" s="586">
        <v>0.34089915947027022</v>
      </c>
      <c r="K66" s="586">
        <v>0.42749042471981991</v>
      </c>
      <c r="L66" s="586">
        <v>0.49777811402774769</v>
      </c>
    </row>
    <row r="67" spans="1:12" s="538" customFormat="1">
      <c r="A67" s="587" t="s">
        <v>601</v>
      </c>
      <c r="B67" s="579" t="s">
        <v>4</v>
      </c>
      <c r="C67" s="583"/>
      <c r="D67" s="579" t="s">
        <v>4</v>
      </c>
      <c r="E67" s="583"/>
      <c r="F67" s="579" t="s">
        <v>4</v>
      </c>
      <c r="G67" s="583"/>
      <c r="H67" s="584" t="s">
        <v>4</v>
      </c>
      <c r="I67" s="585"/>
      <c r="J67" s="588"/>
      <c r="K67" s="588"/>
      <c r="L67" s="588"/>
    </row>
    <row r="68" spans="1:12" s="538" customFormat="1">
      <c r="A68" s="582" t="s">
        <v>610</v>
      </c>
      <c r="B68" s="579">
        <v>46384000</v>
      </c>
      <c r="C68" s="583"/>
      <c r="D68" s="579">
        <v>14757972.205909997</v>
      </c>
      <c r="E68" s="583"/>
      <c r="F68" s="579">
        <v>18688301.776240006</v>
      </c>
      <c r="G68" s="583"/>
      <c r="H68" s="584">
        <v>21914397.768569998</v>
      </c>
      <c r="I68" s="585"/>
      <c r="J68" s="586">
        <v>0.31816945942372366</v>
      </c>
      <c r="K68" s="586">
        <v>0.40290405692135234</v>
      </c>
      <c r="L68" s="586">
        <v>0.47245597120925314</v>
      </c>
    </row>
    <row r="69" spans="1:12" s="538" customFormat="1">
      <c r="A69" s="582" t="s">
        <v>611</v>
      </c>
      <c r="B69" s="579">
        <v>9114000</v>
      </c>
      <c r="C69" s="583"/>
      <c r="D69" s="579">
        <v>4161499.2450400009</v>
      </c>
      <c r="E69" s="583"/>
      <c r="F69" s="579">
        <v>5036938.6896100007</v>
      </c>
      <c r="G69" s="583"/>
      <c r="H69" s="584">
        <v>5711809.4538699994</v>
      </c>
      <c r="I69" s="585"/>
      <c r="J69" s="586">
        <v>0.45660513989905649</v>
      </c>
      <c r="K69" s="586">
        <v>0.55265950072525794</v>
      </c>
      <c r="L69" s="586">
        <v>0.62670720362848353</v>
      </c>
    </row>
    <row r="70" spans="1:12" s="538" customFormat="1">
      <c r="A70" s="582" t="s">
        <v>612</v>
      </c>
      <c r="B70" s="579">
        <v>2000</v>
      </c>
      <c r="C70" s="583"/>
      <c r="D70" s="579">
        <v>431.89965000000001</v>
      </c>
      <c r="E70" s="583"/>
      <c r="F70" s="579">
        <v>478.10609999999997</v>
      </c>
      <c r="G70" s="583"/>
      <c r="H70" s="584">
        <v>478.10609999999997</v>
      </c>
      <c r="I70" s="585"/>
      <c r="J70" s="586">
        <v>0.21594982500000001</v>
      </c>
      <c r="K70" s="586">
        <v>0.23905304999999999</v>
      </c>
      <c r="L70" s="586">
        <v>0.23905304999999999</v>
      </c>
    </row>
    <row r="71" spans="1:12" s="538" customFormat="1">
      <c r="A71" s="582" t="s">
        <v>613</v>
      </c>
      <c r="B71" s="579">
        <v>1290000</v>
      </c>
      <c r="C71" s="583"/>
      <c r="D71" s="579">
        <v>562232.94299999997</v>
      </c>
      <c r="E71" s="583"/>
      <c r="F71" s="579">
        <v>693960.74800000002</v>
      </c>
      <c r="G71" s="583"/>
      <c r="H71" s="584">
        <v>853348.18500000006</v>
      </c>
      <c r="I71" s="585"/>
      <c r="J71" s="586">
        <v>0.43583949069767441</v>
      </c>
      <c r="K71" s="586">
        <v>0.53795406821705427</v>
      </c>
      <c r="L71" s="586">
        <v>0.6615102209302326</v>
      </c>
    </row>
    <row r="72" spans="1:12" s="538" customFormat="1">
      <c r="A72" s="582" t="s">
        <v>614</v>
      </c>
      <c r="B72" s="579">
        <v>4568655</v>
      </c>
      <c r="C72" s="583"/>
      <c r="D72" s="579">
        <v>1482391.5720499998</v>
      </c>
      <c r="E72" s="583"/>
      <c r="F72" s="579">
        <v>1855322.1620499999</v>
      </c>
      <c r="G72" s="583"/>
      <c r="H72" s="584">
        <v>2231475.99505</v>
      </c>
      <c r="I72" s="585"/>
      <c r="J72" s="586">
        <v>0.32447001842993173</v>
      </c>
      <c r="K72" s="586">
        <v>0.40609811028628773</v>
      </c>
      <c r="L72" s="586">
        <v>0.48843171459652784</v>
      </c>
    </row>
    <row r="73" spans="1:12" s="538" customFormat="1">
      <c r="A73" s="582" t="s">
        <v>615</v>
      </c>
      <c r="B73" s="579"/>
      <c r="C73" s="583"/>
      <c r="D73" s="579">
        <v>0.12</v>
      </c>
      <c r="E73" s="583"/>
      <c r="F73" s="579">
        <v>0.14399999999999999</v>
      </c>
      <c r="G73" s="583"/>
      <c r="H73" s="584">
        <v>0.16900000000000001</v>
      </c>
      <c r="I73" s="585"/>
      <c r="J73" s="586"/>
      <c r="K73" s="586"/>
      <c r="L73" s="586"/>
    </row>
    <row r="74" spans="1:12" s="538" customFormat="1">
      <c r="A74" s="582" t="s">
        <v>616</v>
      </c>
      <c r="B74" s="589"/>
      <c r="C74" s="583"/>
      <c r="D74" s="579">
        <v>144.83305999999999</v>
      </c>
      <c r="E74" s="583"/>
      <c r="F74" s="579">
        <v>144.83390000000003</v>
      </c>
      <c r="G74" s="583"/>
      <c r="H74" s="584">
        <v>144.83390000000003</v>
      </c>
      <c r="I74" s="585"/>
      <c r="J74" s="586"/>
      <c r="K74" s="586"/>
      <c r="L74" s="586"/>
    </row>
    <row r="75" spans="1:12" s="538" customFormat="1">
      <c r="A75" s="590" t="s">
        <v>617</v>
      </c>
      <c r="B75" s="589"/>
      <c r="C75" s="583"/>
      <c r="D75" s="579">
        <v>74.950999999999993</v>
      </c>
      <c r="E75" s="583"/>
      <c r="F75" s="579">
        <v>76.802000000000007</v>
      </c>
      <c r="G75" s="583"/>
      <c r="H75" s="584">
        <v>78.81</v>
      </c>
      <c r="I75" s="585"/>
      <c r="J75" s="586"/>
      <c r="K75" s="586"/>
      <c r="L75" s="586"/>
    </row>
    <row r="76" spans="1:12" s="538" customFormat="1" ht="20.100000000000001" customHeight="1">
      <c r="A76" s="570" t="s">
        <v>618</v>
      </c>
      <c r="B76" s="577">
        <v>21908680</v>
      </c>
      <c r="C76" s="578"/>
      <c r="D76" s="577">
        <v>9083562.1607799605</v>
      </c>
      <c r="E76" s="578"/>
      <c r="F76" s="577">
        <v>10827750.471019819</v>
      </c>
      <c r="G76" s="578"/>
      <c r="H76" s="572">
        <v>13644589.243909787</v>
      </c>
      <c r="I76" s="580"/>
      <c r="J76" s="574">
        <v>0.41461019836795099</v>
      </c>
      <c r="K76" s="574">
        <v>0.49422194632537514</v>
      </c>
      <c r="L76" s="574">
        <v>0.62279376228553196</v>
      </c>
    </row>
    <row r="77" spans="1:12" s="538" customFormat="1" ht="15.75">
      <c r="A77" s="576" t="s">
        <v>598</v>
      </c>
      <c r="B77" s="579" t="s">
        <v>4</v>
      </c>
      <c r="C77" s="583"/>
      <c r="D77" s="579" t="s">
        <v>4</v>
      </c>
      <c r="E77" s="583"/>
      <c r="F77" s="577" t="s">
        <v>4</v>
      </c>
      <c r="G77" s="583"/>
      <c r="H77" s="584" t="s">
        <v>4</v>
      </c>
      <c r="I77" s="585"/>
      <c r="J77" s="588"/>
      <c r="K77" s="588"/>
      <c r="L77" s="588"/>
    </row>
    <row r="78" spans="1:12" s="538" customFormat="1">
      <c r="A78" s="582" t="s">
        <v>619</v>
      </c>
      <c r="B78" s="579">
        <v>2247987</v>
      </c>
      <c r="C78" s="591"/>
      <c r="D78" s="579">
        <v>218729.04599000001</v>
      </c>
      <c r="E78" s="591"/>
      <c r="F78" s="579">
        <v>249186.01399000001</v>
      </c>
      <c r="G78" s="591"/>
      <c r="H78" s="584">
        <v>270779.69342999998</v>
      </c>
      <c r="I78" s="592"/>
      <c r="J78" s="586">
        <v>9.7299960360091059E-2</v>
      </c>
      <c r="K78" s="586">
        <v>0.11084851201986488</v>
      </c>
      <c r="L78" s="586">
        <v>0.12045429685758859</v>
      </c>
    </row>
    <row r="79" spans="1:12" s="538" customFormat="1">
      <c r="A79" s="587" t="s">
        <v>620</v>
      </c>
      <c r="B79" s="579" t="s">
        <v>4</v>
      </c>
      <c r="C79" s="583"/>
      <c r="D79" s="579" t="s">
        <v>4</v>
      </c>
      <c r="E79" s="583"/>
      <c r="F79" s="579" t="s">
        <v>4</v>
      </c>
      <c r="G79" s="583"/>
      <c r="H79" s="584" t="s">
        <v>4</v>
      </c>
      <c r="I79" s="585"/>
      <c r="J79" s="588"/>
      <c r="K79" s="588"/>
      <c r="L79" s="588"/>
    </row>
    <row r="80" spans="1:12" s="538" customFormat="1">
      <c r="A80" s="593" t="s">
        <v>943</v>
      </c>
      <c r="B80" s="579">
        <v>1997987</v>
      </c>
      <c r="C80" s="583"/>
      <c r="D80" s="579">
        <v>133.04196999999999</v>
      </c>
      <c r="E80" s="583"/>
      <c r="F80" s="579">
        <v>386.50196999999997</v>
      </c>
      <c r="G80" s="583"/>
      <c r="H80" s="584">
        <v>1054.3201899999999</v>
      </c>
      <c r="I80" s="585"/>
      <c r="J80" s="586">
        <v>6.6588005827865744E-5</v>
      </c>
      <c r="K80" s="586">
        <v>1.9344568808505759E-4</v>
      </c>
      <c r="L80" s="586">
        <v>5.2769121620911447E-4</v>
      </c>
    </row>
    <row r="81" spans="1:12" s="538" customFormat="1">
      <c r="A81" s="593" t="s">
        <v>621</v>
      </c>
      <c r="B81" s="579">
        <v>250000</v>
      </c>
      <c r="C81" s="583"/>
      <c r="D81" s="579">
        <v>218596.00402000002</v>
      </c>
      <c r="E81" s="583"/>
      <c r="F81" s="579">
        <v>248799.51202000002</v>
      </c>
      <c r="G81" s="583"/>
      <c r="H81" s="584">
        <v>269725.37323999999</v>
      </c>
      <c r="I81" s="585"/>
      <c r="J81" s="586">
        <v>0.87438401608000005</v>
      </c>
      <c r="K81" s="586">
        <v>0.99519804808000012</v>
      </c>
      <c r="L81" s="586">
        <v>1.07890149296</v>
      </c>
    </row>
    <row r="82" spans="1:12" s="538" customFormat="1">
      <c r="A82" s="593" t="s">
        <v>932</v>
      </c>
      <c r="B82" s="579"/>
      <c r="C82" s="583"/>
      <c r="D82" s="579"/>
      <c r="E82" s="583"/>
      <c r="F82" s="579"/>
      <c r="G82" s="583"/>
      <c r="H82" s="584"/>
      <c r="I82" s="585"/>
      <c r="J82" s="586"/>
      <c r="K82" s="586"/>
      <c r="L82" s="586"/>
    </row>
    <row r="83" spans="1:12" s="538" customFormat="1">
      <c r="A83" s="582" t="s">
        <v>622</v>
      </c>
      <c r="B83" s="579">
        <v>3787000</v>
      </c>
      <c r="C83" s="583"/>
      <c r="D83" s="579">
        <v>1259134.7379999999</v>
      </c>
      <c r="E83" s="583"/>
      <c r="F83" s="579">
        <v>1539684.4237000002</v>
      </c>
      <c r="G83" s="583"/>
      <c r="H83" s="584">
        <v>1837799.6413199999</v>
      </c>
      <c r="I83" s="585"/>
      <c r="J83" s="586">
        <v>0.33248870821230525</v>
      </c>
      <c r="K83" s="586">
        <v>0.40657101233166099</v>
      </c>
      <c r="L83" s="586">
        <v>0.48529169298125163</v>
      </c>
    </row>
    <row r="84" spans="1:12" s="538" customFormat="1">
      <c r="A84" s="582" t="s">
        <v>623</v>
      </c>
      <c r="B84" s="579">
        <v>13611334</v>
      </c>
      <c r="C84" s="583"/>
      <c r="D84" s="579">
        <v>6851331.9979299614</v>
      </c>
      <c r="E84" s="583"/>
      <c r="F84" s="579">
        <v>8096010.38425982</v>
      </c>
      <c r="G84" s="583"/>
      <c r="H84" s="584">
        <v>10404348.046879787</v>
      </c>
      <c r="I84" s="585"/>
      <c r="J84" s="586">
        <v>0.50335492450115182</v>
      </c>
      <c r="K84" s="586">
        <v>0.59479918605037685</v>
      </c>
      <c r="L84" s="586">
        <v>0.76438856374252417</v>
      </c>
    </row>
    <row r="85" spans="1:12" s="538" customFormat="1" ht="20.100000000000001" customHeight="1">
      <c r="A85" s="582" t="s">
        <v>624</v>
      </c>
      <c r="B85" s="579">
        <v>2262359</v>
      </c>
      <c r="C85" s="583"/>
      <c r="D85" s="579">
        <v>754366.37886000006</v>
      </c>
      <c r="E85" s="583"/>
      <c r="F85" s="579">
        <v>942869.64907000004</v>
      </c>
      <c r="G85" s="583"/>
      <c r="H85" s="584">
        <v>1131661.86228</v>
      </c>
      <c r="I85" s="585"/>
      <c r="J85" s="586">
        <v>0.33344238419278288</v>
      </c>
      <c r="K85" s="586">
        <v>0.41676393935268452</v>
      </c>
      <c r="L85" s="586">
        <v>0.50021321208526148</v>
      </c>
    </row>
    <row r="86" spans="1:12" s="538" customFormat="1" ht="15.75">
      <c r="A86" s="594" t="s">
        <v>625</v>
      </c>
      <c r="B86" s="595">
        <v>2124088</v>
      </c>
      <c r="C86" s="596"/>
      <c r="D86" s="595">
        <v>42410.87543</v>
      </c>
      <c r="E86" s="597"/>
      <c r="F86" s="595">
        <v>145859.34014000001</v>
      </c>
      <c r="G86" s="597"/>
      <c r="H86" s="598">
        <v>557074.58352999995</v>
      </c>
      <c r="I86" s="599"/>
      <c r="J86" s="600">
        <v>1.9966628232916905E-2</v>
      </c>
      <c r="K86" s="600">
        <v>6.8669160665659812E-2</v>
      </c>
      <c r="L86" s="600">
        <v>0.262265303287811</v>
      </c>
    </row>
    <row r="87" spans="1:12" s="538" customFormat="1" ht="15.75">
      <c r="A87" s="535" t="s">
        <v>592</v>
      </c>
      <c r="B87" s="536"/>
      <c r="C87" s="537"/>
      <c r="D87" s="535" t="s">
        <v>4</v>
      </c>
      <c r="E87" s="537"/>
      <c r="F87" s="537"/>
      <c r="G87" s="537"/>
      <c r="H87" s="537"/>
      <c r="I87" s="537"/>
      <c r="J87" s="537"/>
      <c r="K87" s="537"/>
      <c r="L87" s="537"/>
    </row>
    <row r="88" spans="1:12" s="538" customFormat="1" ht="16.5" customHeight="1">
      <c r="A88" s="1723" t="s">
        <v>593</v>
      </c>
      <c r="B88" s="1723"/>
      <c r="C88" s="1723"/>
      <c r="D88" s="1723"/>
      <c r="E88" s="1723"/>
      <c r="F88" s="1723"/>
      <c r="G88" s="1723"/>
      <c r="H88" s="1723"/>
      <c r="I88" s="1723"/>
      <c r="J88" s="1723"/>
      <c r="K88" s="1723"/>
      <c r="L88" s="1723"/>
    </row>
    <row r="89" spans="1:12" s="538" customFormat="1" ht="15.75" customHeight="1">
      <c r="A89" s="540"/>
      <c r="B89" s="541"/>
      <c r="C89" s="542"/>
      <c r="D89" s="541"/>
      <c r="E89" s="542"/>
      <c r="F89" s="542"/>
      <c r="G89" s="542"/>
      <c r="H89" s="542"/>
      <c r="I89" s="542"/>
      <c r="J89" s="542"/>
      <c r="K89" s="542"/>
      <c r="L89" s="542"/>
    </row>
    <row r="90" spans="1:12" s="538" customFormat="1" ht="15.75">
      <c r="A90" s="539"/>
      <c r="B90" s="543" t="s">
        <v>4</v>
      </c>
      <c r="C90" s="544"/>
      <c r="D90" s="545"/>
      <c r="E90" s="539"/>
      <c r="F90" s="539"/>
      <c r="G90" s="539"/>
      <c r="H90" s="539"/>
      <c r="I90" s="539"/>
      <c r="J90" s="539"/>
      <c r="K90" s="546"/>
      <c r="L90" s="546" t="s">
        <v>2</v>
      </c>
    </row>
    <row r="91" spans="1:12" s="538" customFormat="1" ht="15.75">
      <c r="A91" s="547"/>
      <c r="B91" s="548" t="s">
        <v>234</v>
      </c>
      <c r="C91" s="549"/>
      <c r="D91" s="1724" t="s">
        <v>236</v>
      </c>
      <c r="E91" s="1725"/>
      <c r="F91" s="1725"/>
      <c r="G91" s="1725"/>
      <c r="H91" s="1725"/>
      <c r="I91" s="1726"/>
      <c r="J91" s="1727" t="s">
        <v>451</v>
      </c>
      <c r="K91" s="1728"/>
      <c r="L91" s="1729"/>
    </row>
    <row r="92" spans="1:12" s="538" customFormat="1" ht="15.75">
      <c r="A92" s="550" t="s">
        <v>3</v>
      </c>
      <c r="B92" s="551" t="s">
        <v>235</v>
      </c>
      <c r="C92" s="549"/>
      <c r="D92" s="552"/>
      <c r="E92" s="553"/>
      <c r="F92" s="552"/>
      <c r="G92" s="553"/>
      <c r="H92" s="552"/>
      <c r="I92" s="553"/>
      <c r="J92" s="554"/>
      <c r="K92" s="555"/>
      <c r="L92" s="555"/>
    </row>
    <row r="93" spans="1:12" s="538" customFormat="1" ht="18.75">
      <c r="A93" s="556"/>
      <c r="B93" s="557" t="s">
        <v>452</v>
      </c>
      <c r="C93" s="558" t="s">
        <v>4</v>
      </c>
      <c r="D93" s="559" t="s">
        <v>574</v>
      </c>
      <c r="E93" s="560"/>
      <c r="F93" s="557" t="s">
        <v>571</v>
      </c>
      <c r="G93" s="561"/>
      <c r="H93" s="557" t="s">
        <v>572</v>
      </c>
      <c r="I93" s="561"/>
      <c r="J93" s="562" t="s">
        <v>239</v>
      </c>
      <c r="K93" s="563" t="s">
        <v>456</v>
      </c>
      <c r="L93" s="563" t="s">
        <v>457</v>
      </c>
    </row>
    <row r="94" spans="1:12" s="538" customFormat="1" ht="20.100000000000001" customHeight="1">
      <c r="A94" s="564">
        <v>1</v>
      </c>
      <c r="B94" s="565">
        <v>2</v>
      </c>
      <c r="C94" s="566"/>
      <c r="D94" s="565">
        <v>3</v>
      </c>
      <c r="E94" s="566"/>
      <c r="F94" s="567">
        <v>4</v>
      </c>
      <c r="G94" s="566"/>
      <c r="H94" s="567">
        <v>5</v>
      </c>
      <c r="I94" s="566"/>
      <c r="J94" s="566">
        <v>6</v>
      </c>
      <c r="K94" s="566">
        <v>7</v>
      </c>
      <c r="L94" s="564">
        <v>8</v>
      </c>
    </row>
    <row r="95" spans="1:12" s="538" customFormat="1" ht="15.75">
      <c r="A95" s="570" t="s">
        <v>595</v>
      </c>
      <c r="B95" s="1648">
        <v>355705405</v>
      </c>
      <c r="C95" s="572"/>
      <c r="D95" s="571">
        <v>212154410.74779001</v>
      </c>
      <c r="E95" s="573"/>
      <c r="F95" s="571">
        <v>243460301.05951011</v>
      </c>
      <c r="G95" s="573"/>
      <c r="H95" s="571">
        <v>272862127.69436997</v>
      </c>
      <c r="I95" s="573"/>
      <c r="J95" s="574">
        <v>0.59643291264519871</v>
      </c>
      <c r="K95" s="574">
        <v>0.68444363688966181</v>
      </c>
      <c r="L95" s="574">
        <v>0.76710143804075726</v>
      </c>
    </row>
    <row r="96" spans="1:12" s="538" customFormat="1" ht="20.100000000000001" customHeight="1">
      <c r="A96" s="576" t="s">
        <v>596</v>
      </c>
      <c r="B96" s="577" t="s">
        <v>4</v>
      </c>
      <c r="C96" s="578"/>
      <c r="D96" s="579" t="s">
        <v>4</v>
      </c>
      <c r="E96" s="578"/>
      <c r="F96" s="577" t="s">
        <v>4</v>
      </c>
      <c r="G96" s="578"/>
      <c r="H96" s="572" t="s">
        <v>4</v>
      </c>
      <c r="I96" s="580"/>
      <c r="J96" s="581"/>
      <c r="K96" s="581"/>
      <c r="L96" s="581"/>
    </row>
    <row r="97" spans="1:12" s="538" customFormat="1" ht="15.75">
      <c r="A97" s="570" t="s">
        <v>597</v>
      </c>
      <c r="B97" s="577">
        <v>331672637</v>
      </c>
      <c r="C97" s="578"/>
      <c r="D97" s="577">
        <v>195620330.91934991</v>
      </c>
      <c r="E97" s="578"/>
      <c r="F97" s="577">
        <v>224559362.46896997</v>
      </c>
      <c r="G97" s="578"/>
      <c r="H97" s="572">
        <v>251163199.71811008</v>
      </c>
      <c r="I97" s="580"/>
      <c r="J97" s="574">
        <v>0.58979942599048318</v>
      </c>
      <c r="K97" s="574">
        <v>0.67705121682669878</v>
      </c>
      <c r="L97" s="574">
        <v>0.75726234756625421</v>
      </c>
    </row>
    <row r="98" spans="1:12" s="538" customFormat="1" ht="15.75">
      <c r="A98" s="576" t="s">
        <v>598</v>
      </c>
      <c r="B98" s="577" t="s">
        <v>4</v>
      </c>
      <c r="C98" s="578"/>
      <c r="D98" s="579" t="s">
        <v>4</v>
      </c>
      <c r="E98" s="578"/>
      <c r="F98" s="577" t="s">
        <v>4</v>
      </c>
      <c r="G98" s="578"/>
      <c r="H98" s="572" t="s">
        <v>4</v>
      </c>
      <c r="I98" s="580"/>
      <c r="J98" s="581"/>
      <c r="K98" s="581"/>
      <c r="L98" s="581"/>
    </row>
    <row r="99" spans="1:12" s="538" customFormat="1">
      <c r="A99" s="582" t="s">
        <v>599</v>
      </c>
      <c r="B99" s="579">
        <v>166000000</v>
      </c>
      <c r="C99" s="583"/>
      <c r="D99" s="579">
        <v>97219940.126909927</v>
      </c>
      <c r="E99" s="583"/>
      <c r="F99" s="579">
        <v>111503849.81066997</v>
      </c>
      <c r="G99" s="583"/>
      <c r="H99" s="584">
        <v>124027613.47875005</v>
      </c>
      <c r="I99" s="585"/>
      <c r="J99" s="586">
        <v>0.58566228992114411</v>
      </c>
      <c r="K99" s="586">
        <v>0.67170993861849382</v>
      </c>
      <c r="L99" s="586">
        <v>0.7471542980647593</v>
      </c>
    </row>
    <row r="100" spans="1:12" s="538" customFormat="1">
      <c r="A100" s="582" t="s">
        <v>600</v>
      </c>
      <c r="B100" s="579">
        <v>70000000</v>
      </c>
      <c r="C100" s="583"/>
      <c r="D100" s="579">
        <v>40723667.333020002</v>
      </c>
      <c r="E100" s="583"/>
      <c r="F100" s="579">
        <v>46885078.034899995</v>
      </c>
      <c r="G100" s="583"/>
      <c r="H100" s="584">
        <v>52751832.638570011</v>
      </c>
      <c r="I100" s="585"/>
      <c r="J100" s="586">
        <v>0.58176667618599998</v>
      </c>
      <c r="K100" s="586">
        <v>0.66978682906999998</v>
      </c>
      <c r="L100" s="586">
        <v>0.75359760912242868</v>
      </c>
    </row>
    <row r="101" spans="1:12" s="538" customFormat="1">
      <c r="A101" s="587" t="s">
        <v>601</v>
      </c>
      <c r="B101" s="579" t="s">
        <v>4</v>
      </c>
      <c r="C101" s="583"/>
      <c r="D101" s="579" t="s">
        <v>4</v>
      </c>
      <c r="E101" s="583"/>
      <c r="F101" s="579" t="s">
        <v>4</v>
      </c>
      <c r="G101" s="583"/>
      <c r="H101" s="584" t="s">
        <v>4</v>
      </c>
      <c r="I101" s="585"/>
      <c r="J101" s="588"/>
      <c r="K101" s="588"/>
      <c r="L101" s="588"/>
    </row>
    <row r="102" spans="1:12" s="538" customFormat="1">
      <c r="A102" s="582" t="s">
        <v>602</v>
      </c>
      <c r="B102" s="579">
        <v>4428546</v>
      </c>
      <c r="C102" s="583"/>
      <c r="D102" s="579">
        <v>2525463.5876800003</v>
      </c>
      <c r="E102" s="583"/>
      <c r="F102" s="579">
        <v>2847126.3144999999</v>
      </c>
      <c r="G102" s="583"/>
      <c r="H102" s="584">
        <v>3170587.3644799995</v>
      </c>
      <c r="I102" s="585"/>
      <c r="J102" s="586">
        <v>0.57026924586083116</v>
      </c>
      <c r="K102" s="586">
        <v>0.64290318187956041</v>
      </c>
      <c r="L102" s="586">
        <v>0.71594319320156086</v>
      </c>
    </row>
    <row r="103" spans="1:12" s="538" customFormat="1">
      <c r="A103" s="582" t="s">
        <v>603</v>
      </c>
      <c r="B103" s="579">
        <v>64959285</v>
      </c>
      <c r="C103" s="583"/>
      <c r="D103" s="579">
        <v>38083020.647880003</v>
      </c>
      <c r="E103" s="583"/>
      <c r="F103" s="579">
        <v>43911331.984539993</v>
      </c>
      <c r="G103" s="583"/>
      <c r="H103" s="584">
        <v>49441581.109010004</v>
      </c>
      <c r="I103" s="585"/>
      <c r="J103" s="586">
        <v>0.586259849502346</v>
      </c>
      <c r="K103" s="586">
        <v>0.67598237857051524</v>
      </c>
      <c r="L103" s="586">
        <v>0.76111646101107799</v>
      </c>
    </row>
    <row r="104" spans="1:12" s="538" customFormat="1">
      <c r="A104" s="582" t="s">
        <v>604</v>
      </c>
      <c r="B104" s="579">
        <v>612169</v>
      </c>
      <c r="C104" s="583"/>
      <c r="D104" s="579">
        <v>115183.09745999999</v>
      </c>
      <c r="E104" s="583"/>
      <c r="F104" s="579">
        <v>126619.73585999999</v>
      </c>
      <c r="G104" s="583"/>
      <c r="H104" s="584">
        <v>139664.16507999998</v>
      </c>
      <c r="I104" s="585"/>
      <c r="J104" s="586">
        <v>0.18815571755511956</v>
      </c>
      <c r="K104" s="586">
        <v>0.20683787624005787</v>
      </c>
      <c r="L104" s="586">
        <v>0.22814641884838988</v>
      </c>
    </row>
    <row r="105" spans="1:12" s="538" customFormat="1">
      <c r="A105" s="582" t="s">
        <v>605</v>
      </c>
      <c r="B105" s="579">
        <v>1913982</v>
      </c>
      <c r="C105" s="583"/>
      <c r="D105" s="579">
        <v>1075371.8358199999</v>
      </c>
      <c r="E105" s="583"/>
      <c r="F105" s="579">
        <v>1231448.96282</v>
      </c>
      <c r="G105" s="583"/>
      <c r="H105" s="584">
        <v>1385361.92882</v>
      </c>
      <c r="I105" s="585"/>
      <c r="J105" s="586">
        <v>0.56185054813472646</v>
      </c>
      <c r="K105" s="586">
        <v>0.64339631345540349</v>
      </c>
      <c r="L105" s="586">
        <v>0.72381136751547304</v>
      </c>
    </row>
    <row r="106" spans="1:12" s="538" customFormat="1">
      <c r="A106" s="582" t="s">
        <v>606</v>
      </c>
      <c r="B106" s="579">
        <v>32400000</v>
      </c>
      <c r="C106" s="583"/>
      <c r="D106" s="579">
        <v>20801690.566690002</v>
      </c>
      <c r="E106" s="583"/>
      <c r="F106" s="579">
        <v>23389629.113170002</v>
      </c>
      <c r="G106" s="583"/>
      <c r="H106" s="584">
        <v>25866989.308430009</v>
      </c>
      <c r="I106" s="585"/>
      <c r="J106" s="586">
        <v>0.64202748662623466</v>
      </c>
      <c r="K106" s="586">
        <v>0.72190213312253093</v>
      </c>
      <c r="L106" s="586">
        <v>0.79836386754413602</v>
      </c>
    </row>
    <row r="107" spans="1:12" s="538" customFormat="1">
      <c r="A107" s="587" t="s">
        <v>607</v>
      </c>
      <c r="B107" s="579" t="s">
        <v>4</v>
      </c>
      <c r="C107" s="583"/>
      <c r="D107" s="579" t="s">
        <v>4</v>
      </c>
      <c r="E107" s="583"/>
      <c r="F107" s="579" t="s">
        <v>4</v>
      </c>
      <c r="G107" s="583"/>
      <c r="H107" s="584" t="s">
        <v>4</v>
      </c>
      <c r="I107" s="585"/>
      <c r="J107" s="586"/>
      <c r="K107" s="586"/>
      <c r="L107" s="586"/>
    </row>
    <row r="108" spans="1:12" s="538" customFormat="1">
      <c r="A108" s="582" t="s">
        <v>608</v>
      </c>
      <c r="B108" s="579">
        <v>15800</v>
      </c>
      <c r="C108" s="583"/>
      <c r="D108" s="579">
        <v>97.852999999999994</v>
      </c>
      <c r="E108" s="583"/>
      <c r="F108" s="579">
        <v>129.65100000000001</v>
      </c>
      <c r="G108" s="583"/>
      <c r="H108" s="584">
        <v>5076.9307699999999</v>
      </c>
      <c r="I108" s="585"/>
      <c r="J108" s="586">
        <v>6.1932278481012654E-3</v>
      </c>
      <c r="K108" s="586">
        <v>8.2057594936708871E-3</v>
      </c>
      <c r="L108" s="586">
        <v>0.32132473227848102</v>
      </c>
    </row>
    <row r="109" spans="1:12" s="538" customFormat="1">
      <c r="A109" s="582" t="s">
        <v>609</v>
      </c>
      <c r="B109" s="579">
        <v>55500000</v>
      </c>
      <c r="C109" s="583"/>
      <c r="D109" s="579">
        <v>32162989.887909982</v>
      </c>
      <c r="E109" s="583"/>
      <c r="F109" s="579">
        <v>37391109.098969996</v>
      </c>
      <c r="G109" s="583"/>
      <c r="H109" s="584">
        <v>42463892.251649998</v>
      </c>
      <c r="I109" s="585"/>
      <c r="J109" s="586">
        <v>0.57951333131369342</v>
      </c>
      <c r="K109" s="586">
        <v>0.67371367745891886</v>
      </c>
      <c r="L109" s="586">
        <v>0.76511517570540533</v>
      </c>
    </row>
    <row r="110" spans="1:12" s="538" customFormat="1">
      <c r="A110" s="587" t="s">
        <v>601</v>
      </c>
      <c r="B110" s="579" t="s">
        <v>4</v>
      </c>
      <c r="C110" s="583"/>
      <c r="D110" s="579" t="s">
        <v>4</v>
      </c>
      <c r="E110" s="583"/>
      <c r="F110" s="579" t="s">
        <v>4</v>
      </c>
      <c r="G110" s="583"/>
      <c r="H110" s="584" t="s">
        <v>4</v>
      </c>
      <c r="I110" s="585"/>
      <c r="J110" s="588"/>
      <c r="K110" s="588"/>
      <c r="L110" s="588"/>
    </row>
    <row r="111" spans="1:12" s="538" customFormat="1">
      <c r="A111" s="582" t="s">
        <v>610</v>
      </c>
      <c r="B111" s="579">
        <v>46384000</v>
      </c>
      <c r="C111" s="583"/>
      <c r="D111" s="579">
        <v>25681584.75474998</v>
      </c>
      <c r="E111" s="583"/>
      <c r="F111" s="579">
        <v>30122362.741219997</v>
      </c>
      <c r="G111" s="583"/>
      <c r="H111" s="584">
        <v>34553156.909709997</v>
      </c>
      <c r="I111" s="585"/>
      <c r="J111" s="586">
        <v>0.5536733519047512</v>
      </c>
      <c r="K111" s="586">
        <v>0.64941278762547427</v>
      </c>
      <c r="L111" s="586">
        <v>0.74493698063362357</v>
      </c>
    </row>
    <row r="112" spans="1:12" s="538" customFormat="1">
      <c r="A112" s="582" t="s">
        <v>611</v>
      </c>
      <c r="B112" s="579">
        <v>9114000</v>
      </c>
      <c r="C112" s="583"/>
      <c r="D112" s="579">
        <v>6480927.5890599992</v>
      </c>
      <c r="E112" s="583"/>
      <c r="F112" s="579">
        <v>7268268.8236499988</v>
      </c>
      <c r="G112" s="583"/>
      <c r="H112" s="584">
        <v>7907905.2008400001</v>
      </c>
      <c r="I112" s="585"/>
      <c r="J112" s="586">
        <v>0.71109585133421105</v>
      </c>
      <c r="K112" s="586">
        <v>0.79748396133969701</v>
      </c>
      <c r="L112" s="586">
        <v>0.86766570121132325</v>
      </c>
    </row>
    <row r="113" spans="1:12" s="538" customFormat="1">
      <c r="A113" s="582" t="s">
        <v>612</v>
      </c>
      <c r="B113" s="579">
        <v>2000</v>
      </c>
      <c r="C113" s="583"/>
      <c r="D113" s="579">
        <v>477.54409999999996</v>
      </c>
      <c r="E113" s="583"/>
      <c r="F113" s="579">
        <v>477.53409999999997</v>
      </c>
      <c r="G113" s="583"/>
      <c r="H113" s="584">
        <v>2830.1411000000003</v>
      </c>
      <c r="I113" s="585"/>
      <c r="J113" s="586">
        <v>0.23877204999999999</v>
      </c>
      <c r="K113" s="586">
        <v>0.23876704999999998</v>
      </c>
      <c r="L113" s="586">
        <v>1.41507055</v>
      </c>
    </row>
    <row r="114" spans="1:12" s="538" customFormat="1">
      <c r="A114" s="582" t="s">
        <v>613</v>
      </c>
      <c r="B114" s="579">
        <v>1290000</v>
      </c>
      <c r="C114" s="583"/>
      <c r="D114" s="579">
        <v>1027936.86</v>
      </c>
      <c r="E114" s="583"/>
      <c r="F114" s="579">
        <v>1171692.115</v>
      </c>
      <c r="G114" s="583"/>
      <c r="H114" s="584">
        <v>1302529.169</v>
      </c>
      <c r="I114" s="585"/>
      <c r="J114" s="586">
        <v>0.79685027906976746</v>
      </c>
      <c r="K114" s="586">
        <v>0.90828846124031004</v>
      </c>
      <c r="L114" s="586">
        <v>1.0097125341085271</v>
      </c>
    </row>
    <row r="115" spans="1:12" s="538" customFormat="1">
      <c r="A115" s="582" t="s">
        <v>614</v>
      </c>
      <c r="B115" s="579">
        <v>4568655</v>
      </c>
      <c r="C115" s="583"/>
      <c r="D115" s="579">
        <v>2608509.3991000005</v>
      </c>
      <c r="E115" s="583"/>
      <c r="F115" s="579">
        <v>2986317.9150500004</v>
      </c>
      <c r="G115" s="583"/>
      <c r="H115" s="584">
        <v>3364743.4709999999</v>
      </c>
      <c r="I115" s="585"/>
      <c r="J115" s="586">
        <v>0.57095784188125398</v>
      </c>
      <c r="K115" s="586">
        <v>0.65365362782919711</v>
      </c>
      <c r="L115" s="586">
        <v>0.73648447322023658</v>
      </c>
    </row>
    <row r="116" spans="1:12" s="538" customFormat="1">
      <c r="A116" s="582" t="s">
        <v>615</v>
      </c>
      <c r="B116" s="579"/>
      <c r="C116" s="583"/>
      <c r="D116" s="579">
        <v>0.19400000000000001</v>
      </c>
      <c r="E116" s="583"/>
      <c r="F116" s="579">
        <v>0.219</v>
      </c>
      <c r="G116" s="583"/>
      <c r="H116" s="584">
        <v>0.24399999999999999</v>
      </c>
      <c r="I116" s="585"/>
      <c r="J116" s="586"/>
      <c r="K116" s="586"/>
      <c r="L116" s="586"/>
    </row>
    <row r="117" spans="1:12" s="538" customFormat="1">
      <c r="A117" s="582" t="s">
        <v>616</v>
      </c>
      <c r="B117" s="589"/>
      <c r="C117" s="583"/>
      <c r="D117" s="579">
        <v>144.8339</v>
      </c>
      <c r="E117" s="583"/>
      <c r="F117" s="579">
        <v>157.31738999999999</v>
      </c>
      <c r="G117" s="583"/>
      <c r="H117" s="584">
        <v>157.34589000000003</v>
      </c>
      <c r="I117" s="585"/>
      <c r="J117" s="586"/>
      <c r="K117" s="586"/>
      <c r="L117" s="586"/>
    </row>
    <row r="118" spans="1:12" s="538" customFormat="1" ht="20.100000000000001" customHeight="1">
      <c r="A118" s="590" t="s">
        <v>617</v>
      </c>
      <c r="B118" s="589"/>
      <c r="C118" s="583"/>
      <c r="D118" s="579">
        <v>79.882000000000005</v>
      </c>
      <c r="E118" s="583"/>
      <c r="F118" s="579">
        <v>79.882000000000005</v>
      </c>
      <c r="G118" s="583"/>
      <c r="H118" s="584">
        <v>79.882000000000005</v>
      </c>
      <c r="I118" s="585"/>
      <c r="J118" s="586"/>
      <c r="K118" s="586"/>
      <c r="L118" s="586"/>
    </row>
    <row r="119" spans="1:12" s="538" customFormat="1" ht="15.75">
      <c r="A119" s="570" t="s">
        <v>618</v>
      </c>
      <c r="B119" s="577">
        <v>21908680</v>
      </c>
      <c r="C119" s="578"/>
      <c r="D119" s="577">
        <v>15968385.029020093</v>
      </c>
      <c r="E119" s="578"/>
      <c r="F119" s="577">
        <v>18309614.333600134</v>
      </c>
      <c r="G119" s="578"/>
      <c r="H119" s="572">
        <v>20790290.92944989</v>
      </c>
      <c r="I119" s="580"/>
      <c r="J119" s="574">
        <v>0.7288611193837371</v>
      </c>
      <c r="K119" s="574">
        <v>0.83572421221178705</v>
      </c>
      <c r="L119" s="574">
        <v>0.94895223853969701</v>
      </c>
    </row>
    <row r="120" spans="1:12" s="538" customFormat="1" ht="15.75">
      <c r="A120" s="576" t="s">
        <v>598</v>
      </c>
      <c r="B120" s="579" t="s">
        <v>4</v>
      </c>
      <c r="C120" s="583"/>
      <c r="D120" s="579" t="s">
        <v>4</v>
      </c>
      <c r="E120" s="583"/>
      <c r="F120" s="577" t="s">
        <v>4</v>
      </c>
      <c r="G120" s="583"/>
      <c r="H120" s="584" t="s">
        <v>4</v>
      </c>
      <c r="I120" s="585"/>
      <c r="J120" s="588"/>
      <c r="K120" s="588"/>
      <c r="L120" s="588"/>
    </row>
    <row r="121" spans="1:12" s="538" customFormat="1">
      <c r="A121" s="582" t="s">
        <v>619</v>
      </c>
      <c r="B121" s="579">
        <v>2247987</v>
      </c>
      <c r="C121" s="591"/>
      <c r="D121" s="579">
        <v>388250.29717000003</v>
      </c>
      <c r="E121" s="591"/>
      <c r="F121" s="579">
        <v>1093542.9616400003</v>
      </c>
      <c r="G121" s="591"/>
      <c r="H121" s="584">
        <v>1176051.5986400002</v>
      </c>
      <c r="I121" s="592"/>
      <c r="J121" s="586">
        <v>0.1727102056951397</v>
      </c>
      <c r="K121" s="586">
        <v>0.48645430851690885</v>
      </c>
      <c r="L121" s="586">
        <v>0.52315765110741308</v>
      </c>
    </row>
    <row r="122" spans="1:12" s="538" customFormat="1" ht="15.75">
      <c r="A122" s="587" t="s">
        <v>620</v>
      </c>
      <c r="B122" s="579" t="s">
        <v>4</v>
      </c>
      <c r="C122" s="583"/>
      <c r="D122" s="579" t="s">
        <v>4</v>
      </c>
      <c r="E122" s="583"/>
      <c r="F122" s="577" t="s">
        <v>4</v>
      </c>
      <c r="G122" s="583"/>
      <c r="H122" s="584" t="s">
        <v>4</v>
      </c>
      <c r="I122" s="585"/>
      <c r="J122" s="588"/>
      <c r="K122" s="588"/>
      <c r="L122" s="588"/>
    </row>
    <row r="123" spans="1:12" s="538" customFormat="1">
      <c r="A123" s="593" t="s">
        <v>943</v>
      </c>
      <c r="B123" s="579">
        <v>1997987</v>
      </c>
      <c r="C123" s="583"/>
      <c r="D123" s="579">
        <v>44453.370929999997</v>
      </c>
      <c r="E123" s="583"/>
      <c r="F123" s="579">
        <v>708318.72740000021</v>
      </c>
      <c r="G123" s="583"/>
      <c r="H123" s="584">
        <v>828755.15440000012</v>
      </c>
      <c r="I123" s="585"/>
      <c r="J123" s="586">
        <v>2.2249079163177737E-2</v>
      </c>
      <c r="K123" s="586">
        <v>0.35451618423943709</v>
      </c>
      <c r="L123" s="586">
        <v>0.41479506843638125</v>
      </c>
    </row>
    <row r="124" spans="1:12" s="538" customFormat="1">
      <c r="A124" s="593" t="s">
        <v>942</v>
      </c>
      <c r="B124" s="579">
        <v>250000</v>
      </c>
      <c r="C124" s="583"/>
      <c r="D124" s="579">
        <v>343796.92624</v>
      </c>
      <c r="E124" s="583"/>
      <c r="F124" s="579">
        <v>385224.23424000002</v>
      </c>
      <c r="G124" s="583"/>
      <c r="H124" s="584">
        <v>347296.44423999998</v>
      </c>
      <c r="I124" s="585"/>
      <c r="J124" s="586">
        <v>1.3751877049600001</v>
      </c>
      <c r="K124" s="586">
        <v>1.5408969369600001</v>
      </c>
      <c r="L124" s="586">
        <v>1.38918577696</v>
      </c>
    </row>
    <row r="125" spans="1:12" s="538" customFormat="1">
      <c r="A125" s="593" t="s">
        <v>932</v>
      </c>
      <c r="B125" s="579"/>
      <c r="C125" s="583"/>
      <c r="D125" s="579"/>
      <c r="E125" s="583"/>
      <c r="F125" s="579"/>
      <c r="G125" s="583"/>
      <c r="H125" s="584"/>
      <c r="I125" s="585"/>
      <c r="J125" s="586"/>
      <c r="K125" s="586"/>
      <c r="L125" s="586"/>
    </row>
    <row r="126" spans="1:12" s="538" customFormat="1">
      <c r="A126" s="582" t="s">
        <v>622</v>
      </c>
      <c r="B126" s="579">
        <v>3787000</v>
      </c>
      <c r="C126" s="583"/>
      <c r="D126" s="579">
        <v>2172585.5629000003</v>
      </c>
      <c r="E126" s="583"/>
      <c r="F126" s="579">
        <v>2532645.75037</v>
      </c>
      <c r="G126" s="583"/>
      <c r="H126" s="584">
        <v>2883432.2925</v>
      </c>
      <c r="I126" s="585"/>
      <c r="J126" s="586">
        <v>0.57369568600475318</v>
      </c>
      <c r="K126" s="586">
        <v>0.66877363358067077</v>
      </c>
      <c r="L126" s="586">
        <v>0.76140277066279372</v>
      </c>
    </row>
    <row r="127" spans="1:12" s="538" customFormat="1" ht="20.100000000000001" customHeight="1">
      <c r="A127" s="582" t="s">
        <v>623</v>
      </c>
      <c r="B127" s="579">
        <v>13611334</v>
      </c>
      <c r="C127" s="583"/>
      <c r="D127" s="579">
        <v>12088095.476420093</v>
      </c>
      <c r="E127" s="583"/>
      <c r="F127" s="579">
        <v>13175466.462890131</v>
      </c>
      <c r="G127" s="583"/>
      <c r="H127" s="584">
        <v>15035188.253019888</v>
      </c>
      <c r="I127" s="585"/>
      <c r="J127" s="586">
        <v>0.88809043084389039</v>
      </c>
      <c r="K127" s="586">
        <v>0.96797760328929783</v>
      </c>
      <c r="L127" s="586">
        <v>1.1046079872127073</v>
      </c>
    </row>
    <row r="128" spans="1:12" s="538" customFormat="1">
      <c r="A128" s="582" t="s">
        <v>624</v>
      </c>
      <c r="B128" s="579">
        <v>2262359</v>
      </c>
      <c r="C128" s="583"/>
      <c r="D128" s="579">
        <v>1319453.6925299999</v>
      </c>
      <c r="E128" s="583"/>
      <c r="F128" s="579">
        <v>1507959.1587000003</v>
      </c>
      <c r="G128" s="583"/>
      <c r="H128" s="584">
        <v>1695618.78529</v>
      </c>
      <c r="I128" s="585"/>
      <c r="J128" s="586">
        <v>0.58322029904626094</v>
      </c>
      <c r="K128" s="586">
        <v>0.66654282485670946</v>
      </c>
      <c r="L128" s="586">
        <v>0.74949147561903307</v>
      </c>
    </row>
    <row r="129" spans="1:14" s="538" customFormat="1" ht="15.75">
      <c r="A129" s="594" t="s">
        <v>625</v>
      </c>
      <c r="B129" s="595">
        <v>2124088</v>
      </c>
      <c r="C129" s="596"/>
      <c r="D129" s="595">
        <v>565694.79941999994</v>
      </c>
      <c r="E129" s="597"/>
      <c r="F129" s="595">
        <v>591324.25694000011</v>
      </c>
      <c r="G129" s="597"/>
      <c r="H129" s="598">
        <v>908637.04681000009</v>
      </c>
      <c r="I129" s="599"/>
      <c r="J129" s="600">
        <v>0.26632361720418363</v>
      </c>
      <c r="K129" s="600">
        <v>0.27838971687613701</v>
      </c>
      <c r="L129" s="600">
        <v>0.42777749641728596</v>
      </c>
    </row>
    <row r="130" spans="1:14" s="538" customFormat="1" ht="15.75" customHeight="1">
      <c r="A130" s="535" t="s">
        <v>592</v>
      </c>
      <c r="B130" s="536"/>
      <c r="C130" s="537"/>
      <c r="D130" s="535" t="s">
        <v>4</v>
      </c>
      <c r="E130" s="537"/>
      <c r="F130" s="537"/>
      <c r="G130" s="537"/>
      <c r="H130" s="537"/>
      <c r="I130" s="537"/>
      <c r="J130" s="537"/>
      <c r="K130" s="537"/>
      <c r="L130" s="537"/>
    </row>
    <row r="131" spans="1:14" s="538" customFormat="1" ht="15.75" customHeight="1">
      <c r="A131" s="1723" t="s">
        <v>593</v>
      </c>
      <c r="B131" s="1723"/>
      <c r="C131" s="1723"/>
      <c r="D131" s="1723"/>
      <c r="E131" s="1723"/>
      <c r="F131" s="1723"/>
      <c r="G131" s="1723"/>
      <c r="H131" s="1723"/>
      <c r="I131" s="1723"/>
      <c r="J131" s="1723"/>
      <c r="K131" s="1723"/>
      <c r="L131" s="1723"/>
    </row>
    <row r="132" spans="1:14" s="538" customFormat="1" ht="15.75">
      <c r="A132" s="540"/>
      <c r="B132" s="541"/>
      <c r="C132" s="542"/>
      <c r="D132" s="541"/>
      <c r="E132" s="542"/>
      <c r="F132" s="542"/>
      <c r="G132" s="542"/>
      <c r="H132" s="542"/>
      <c r="I132" s="542"/>
      <c r="J132" s="542"/>
      <c r="K132" s="542"/>
      <c r="L132" s="542"/>
    </row>
    <row r="133" spans="1:14" ht="15.75">
      <c r="A133" s="539"/>
      <c r="B133" s="543" t="s">
        <v>4</v>
      </c>
      <c r="C133" s="544"/>
      <c r="D133" s="545"/>
      <c r="E133" s="539"/>
      <c r="F133" s="539"/>
      <c r="G133" s="539"/>
      <c r="H133" s="539"/>
      <c r="I133" s="539"/>
      <c r="J133" s="539"/>
      <c r="K133" s="546"/>
      <c r="L133" s="546" t="s">
        <v>2</v>
      </c>
    </row>
    <row r="134" spans="1:14" ht="15.75">
      <c r="A134" s="547"/>
      <c r="B134" s="548" t="s">
        <v>234</v>
      </c>
      <c r="C134" s="549"/>
      <c r="D134" s="1724" t="s">
        <v>236</v>
      </c>
      <c r="E134" s="1725"/>
      <c r="F134" s="1725"/>
      <c r="G134" s="1725"/>
      <c r="H134" s="1725"/>
      <c r="I134" s="1726"/>
      <c r="J134" s="1727" t="s">
        <v>451</v>
      </c>
      <c r="K134" s="1728"/>
      <c r="L134" s="1729"/>
    </row>
    <row r="135" spans="1:14" ht="15.75">
      <c r="A135" s="550" t="s">
        <v>3</v>
      </c>
      <c r="B135" s="551" t="s">
        <v>235</v>
      </c>
      <c r="C135" s="549"/>
      <c r="D135" s="552"/>
      <c r="E135" s="553"/>
      <c r="F135" s="552"/>
      <c r="G135" s="553"/>
      <c r="H135" s="552"/>
      <c r="I135" s="553"/>
      <c r="J135" s="554"/>
      <c r="K135" s="555"/>
      <c r="L135" s="555"/>
    </row>
    <row r="136" spans="1:14" ht="18.75">
      <c r="A136" s="556"/>
      <c r="B136" s="557" t="s">
        <v>452</v>
      </c>
      <c r="C136" s="558" t="s">
        <v>4</v>
      </c>
      <c r="D136" s="559" t="s">
        <v>627</v>
      </c>
      <c r="E136" s="560"/>
      <c r="F136" s="557" t="s">
        <v>589</v>
      </c>
      <c r="G136" s="561"/>
      <c r="H136" s="557" t="s">
        <v>590</v>
      </c>
      <c r="I136" s="561"/>
      <c r="J136" s="562" t="s">
        <v>239</v>
      </c>
      <c r="K136" s="563" t="s">
        <v>456</v>
      </c>
      <c r="L136" s="563" t="s">
        <v>457</v>
      </c>
    </row>
    <row r="137" spans="1:14">
      <c r="A137" s="564">
        <v>1</v>
      </c>
      <c r="B137" s="565">
        <v>2</v>
      </c>
      <c r="C137" s="566"/>
      <c r="D137" s="565">
        <v>3</v>
      </c>
      <c r="E137" s="566"/>
      <c r="F137" s="567">
        <v>4</v>
      </c>
      <c r="G137" s="566"/>
      <c r="H137" s="567">
        <v>5</v>
      </c>
      <c r="I137" s="566"/>
      <c r="J137" s="566">
        <v>6</v>
      </c>
      <c r="K137" s="566">
        <v>7</v>
      </c>
      <c r="L137" s="564">
        <v>8</v>
      </c>
    </row>
    <row r="138" spans="1:14" ht="15.75">
      <c r="A138" s="570" t="s">
        <v>595</v>
      </c>
      <c r="B138" s="1428">
        <v>355705405</v>
      </c>
      <c r="C138" s="572"/>
      <c r="D138" s="571">
        <v>309414000.09971994</v>
      </c>
      <c r="E138" s="573"/>
      <c r="F138" s="571">
        <v>343394851.6537298</v>
      </c>
      <c r="G138" s="573"/>
      <c r="H138" s="1433">
        <v>380048139.61285937</v>
      </c>
      <c r="I138" s="573"/>
      <c r="J138" s="574">
        <v>0.86986027130996213</v>
      </c>
      <c r="K138" s="574">
        <v>0.96539115466555758</v>
      </c>
      <c r="L138" s="1140">
        <v>1.0684350990192555</v>
      </c>
    </row>
    <row r="139" spans="1:14" ht="15.75">
      <c r="A139" s="576" t="s">
        <v>596</v>
      </c>
      <c r="B139" s="1429"/>
      <c r="C139" s="578"/>
      <c r="D139" s="579"/>
      <c r="E139" s="578"/>
      <c r="F139" s="577"/>
      <c r="G139" s="578"/>
      <c r="H139" s="1432"/>
      <c r="I139" s="580"/>
      <c r="J139" s="581"/>
      <c r="K139" s="581"/>
      <c r="L139" s="1141"/>
    </row>
    <row r="140" spans="1:14" ht="15.75">
      <c r="A140" s="570" t="s">
        <v>597</v>
      </c>
      <c r="B140" s="1430">
        <v>331672637</v>
      </c>
      <c r="C140" s="578"/>
      <c r="D140" s="577">
        <v>284411898.64994007</v>
      </c>
      <c r="E140" s="578"/>
      <c r="F140" s="577">
        <v>315789540.11895001</v>
      </c>
      <c r="G140" s="578"/>
      <c r="H140" s="1434">
        <v>349353842.85422009</v>
      </c>
      <c r="I140" s="580"/>
      <c r="J140" s="574">
        <v>0.85750787650878801</v>
      </c>
      <c r="K140" s="574">
        <v>0.952112127715106</v>
      </c>
      <c r="L140" s="1141">
        <v>1.0533092087853484</v>
      </c>
    </row>
    <row r="141" spans="1:14" ht="15.75">
      <c r="A141" s="576" t="s">
        <v>598</v>
      </c>
      <c r="B141" s="1429"/>
      <c r="C141" s="578"/>
      <c r="D141" s="579"/>
      <c r="E141" s="578"/>
      <c r="F141" s="577"/>
      <c r="G141" s="578"/>
      <c r="H141" s="1432"/>
      <c r="I141" s="580"/>
      <c r="J141" s="581"/>
      <c r="K141" s="581"/>
      <c r="L141" s="1229"/>
      <c r="N141" s="1231"/>
    </row>
    <row r="142" spans="1:14">
      <c r="A142" s="582" t="s">
        <v>599</v>
      </c>
      <c r="B142" s="1429">
        <v>166000000</v>
      </c>
      <c r="C142" s="583"/>
      <c r="D142" s="579">
        <v>141248815.38739008</v>
      </c>
      <c r="E142" s="583"/>
      <c r="F142" s="579">
        <v>157359736.47114003</v>
      </c>
      <c r="G142" s="583"/>
      <c r="H142" s="1432">
        <v>174947070.50274003</v>
      </c>
      <c r="I142" s="585"/>
      <c r="J142" s="586">
        <v>0.85089647823728964</v>
      </c>
      <c r="K142" s="586">
        <v>0.94795021970566284</v>
      </c>
      <c r="L142" s="1229">
        <v>1.0538980150767472</v>
      </c>
    </row>
    <row r="143" spans="1:14">
      <c r="A143" s="582" t="s">
        <v>600</v>
      </c>
      <c r="B143" s="1429">
        <v>70000000</v>
      </c>
      <c r="C143" s="583"/>
      <c r="D143" s="579">
        <v>59555072.639850006</v>
      </c>
      <c r="E143" s="583"/>
      <c r="F143" s="579">
        <v>65575214.800499991</v>
      </c>
      <c r="G143" s="583"/>
      <c r="H143" s="1432">
        <v>72108486.174510017</v>
      </c>
      <c r="I143" s="585"/>
      <c r="J143" s="586">
        <v>0.85078675199785725</v>
      </c>
      <c r="K143" s="586">
        <v>0.93678878286428557</v>
      </c>
      <c r="L143" s="1229">
        <v>1.0301212310644288</v>
      </c>
    </row>
    <row r="144" spans="1:14">
      <c r="A144" s="587" t="s">
        <v>601</v>
      </c>
      <c r="B144" s="1429"/>
      <c r="C144" s="583"/>
      <c r="D144" s="579"/>
      <c r="E144" s="583"/>
      <c r="F144" s="579"/>
      <c r="G144" s="583"/>
      <c r="H144" s="1432"/>
      <c r="I144" s="585"/>
      <c r="J144" s="588"/>
      <c r="K144" s="588"/>
      <c r="L144" s="1229"/>
    </row>
    <row r="145" spans="1:12">
      <c r="A145" s="582" t="s">
        <v>602</v>
      </c>
      <c r="B145" s="1429">
        <v>4428546</v>
      </c>
      <c r="C145" s="583"/>
      <c r="D145" s="579">
        <v>3552606.2051899997</v>
      </c>
      <c r="E145" s="583"/>
      <c r="F145" s="579">
        <v>3959685.2003700002</v>
      </c>
      <c r="G145" s="583"/>
      <c r="H145" s="1432">
        <v>4353940.521689998</v>
      </c>
      <c r="I145" s="585"/>
      <c r="J145" s="586">
        <v>0.80220600738707459</v>
      </c>
      <c r="K145" s="586">
        <v>0.89412759862266311</v>
      </c>
      <c r="L145" s="1229">
        <v>0.98315350494044729</v>
      </c>
    </row>
    <row r="146" spans="1:12">
      <c r="A146" s="582" t="s">
        <v>603</v>
      </c>
      <c r="B146" s="1429">
        <v>64959285</v>
      </c>
      <c r="C146" s="583"/>
      <c r="D146" s="579">
        <v>55845889.836940005</v>
      </c>
      <c r="E146" s="583"/>
      <c r="F146" s="579">
        <v>61441204.080439985</v>
      </c>
      <c r="G146" s="583"/>
      <c r="H146" s="1432">
        <v>67564064.563409999</v>
      </c>
      <c r="I146" s="585"/>
      <c r="J146" s="586">
        <v>0.85970604259175587</v>
      </c>
      <c r="K146" s="586">
        <v>0.94584175426869288</v>
      </c>
      <c r="L146" s="1229">
        <v>1.0400986489215513</v>
      </c>
    </row>
    <row r="147" spans="1:12">
      <c r="A147" s="582" t="s">
        <v>604</v>
      </c>
      <c r="B147" s="1429">
        <v>612169</v>
      </c>
      <c r="C147" s="583"/>
      <c r="D147" s="579">
        <v>156576.59771999999</v>
      </c>
      <c r="E147" s="583"/>
      <c r="F147" s="579">
        <v>174325.51968999999</v>
      </c>
      <c r="G147" s="583"/>
      <c r="H147" s="1432">
        <v>190481.08940999999</v>
      </c>
      <c r="I147" s="585"/>
      <c r="J147" s="586">
        <v>0.25577348366219133</v>
      </c>
      <c r="K147" s="586">
        <v>0.28476698377408849</v>
      </c>
      <c r="L147" s="1229">
        <v>0.31115768588412673</v>
      </c>
    </row>
    <row r="148" spans="1:12">
      <c r="A148" s="582" t="s">
        <v>605</v>
      </c>
      <c r="B148" s="1429">
        <v>1913982</v>
      </c>
      <c r="C148" s="583"/>
      <c r="D148" s="579">
        <v>1552560.42927</v>
      </c>
      <c r="E148" s="583"/>
      <c r="F148" s="579">
        <v>1728022.78397</v>
      </c>
      <c r="G148" s="583"/>
      <c r="H148" s="1432">
        <v>1901914.93777</v>
      </c>
      <c r="I148" s="585"/>
      <c r="J148" s="586">
        <v>0.81116772742376886</v>
      </c>
      <c r="K148" s="586">
        <v>0.90284171113939415</v>
      </c>
      <c r="L148" s="1229">
        <v>0.99369531049403803</v>
      </c>
    </row>
    <row r="149" spans="1:12">
      <c r="A149" s="582" t="s">
        <v>606</v>
      </c>
      <c r="B149" s="1429">
        <v>32400000</v>
      </c>
      <c r="C149" s="583"/>
      <c r="D149" s="579">
        <v>28820906.135639999</v>
      </c>
      <c r="E149" s="583"/>
      <c r="F149" s="579">
        <v>31817695.200809997</v>
      </c>
      <c r="G149" s="583"/>
      <c r="H149" s="1432">
        <v>34640852.721199989</v>
      </c>
      <c r="I149" s="585"/>
      <c r="J149" s="586">
        <v>0.88953413998888886</v>
      </c>
      <c r="K149" s="586">
        <v>0.98202762965462953</v>
      </c>
      <c r="L149" s="1229">
        <v>1.0691621210246911</v>
      </c>
    </row>
    <row r="150" spans="1:12">
      <c r="A150" s="587" t="s">
        <v>607</v>
      </c>
      <c r="B150" s="1429"/>
      <c r="C150" s="583"/>
      <c r="D150" s="579"/>
      <c r="E150" s="583"/>
      <c r="F150" s="579"/>
      <c r="G150" s="583"/>
      <c r="H150" s="1432"/>
      <c r="I150" s="585"/>
      <c r="J150" s="586"/>
      <c r="K150" s="586"/>
      <c r="L150" s="1229"/>
    </row>
    <row r="151" spans="1:12">
      <c r="A151" s="582" t="s">
        <v>608</v>
      </c>
      <c r="B151" s="1429">
        <v>15800</v>
      </c>
      <c r="C151" s="583"/>
      <c r="D151" s="579">
        <v>7862.6417799999999</v>
      </c>
      <c r="E151" s="583"/>
      <c r="F151" s="579">
        <v>7916.2787799999996</v>
      </c>
      <c r="G151" s="583"/>
      <c r="H151" s="1432">
        <v>7951.1430099999998</v>
      </c>
      <c r="I151" s="585"/>
      <c r="J151" s="586">
        <v>0.49763555569620255</v>
      </c>
      <c r="K151" s="586">
        <v>0.5010303025316456</v>
      </c>
      <c r="L151" s="1229">
        <v>0.5032368993670886</v>
      </c>
    </row>
    <row r="152" spans="1:12">
      <c r="A152" s="582" t="s">
        <v>609</v>
      </c>
      <c r="B152" s="1429">
        <v>55500000</v>
      </c>
      <c r="C152" s="583"/>
      <c r="D152" s="579">
        <v>48068438.09889999</v>
      </c>
      <c r="E152" s="583"/>
      <c r="F152" s="579">
        <v>53625494.172640011</v>
      </c>
      <c r="G152" s="583"/>
      <c r="H152" s="1432">
        <v>59558738.488359973</v>
      </c>
      <c r="I152" s="585"/>
      <c r="J152" s="586">
        <v>0.86609798376396374</v>
      </c>
      <c r="K152" s="586">
        <v>0.96622512022774798</v>
      </c>
      <c r="L152" s="1229">
        <v>1.0731304232136931</v>
      </c>
    </row>
    <row r="153" spans="1:12">
      <c r="A153" s="587" t="s">
        <v>601</v>
      </c>
      <c r="B153" s="1429"/>
      <c r="C153" s="583"/>
      <c r="D153" s="579"/>
      <c r="E153" s="583"/>
      <c r="F153" s="579"/>
      <c r="G153" s="583"/>
      <c r="H153" s="1432"/>
      <c r="I153" s="585"/>
      <c r="J153" s="588"/>
      <c r="K153" s="588"/>
      <c r="L153" s="1229"/>
    </row>
    <row r="154" spans="1:12">
      <c r="A154" s="582" t="s">
        <v>610</v>
      </c>
      <c r="B154" s="1429">
        <v>46384000</v>
      </c>
      <c r="C154" s="583"/>
      <c r="D154" s="579">
        <v>39474547.328869998</v>
      </c>
      <c r="E154" s="583"/>
      <c r="F154" s="579">
        <v>44258528.038350008</v>
      </c>
      <c r="G154" s="583"/>
      <c r="H154" s="1432">
        <v>49513947.585079968</v>
      </c>
      <c r="I154" s="585"/>
      <c r="J154" s="586">
        <v>0.85103801588629702</v>
      </c>
      <c r="K154" s="586">
        <v>0.95417661345183702</v>
      </c>
      <c r="L154" s="1229">
        <v>1.0674790355527761</v>
      </c>
    </row>
    <row r="155" spans="1:12">
      <c r="A155" s="582" t="s">
        <v>611</v>
      </c>
      <c r="B155" s="1429">
        <v>9114000</v>
      </c>
      <c r="C155" s="583"/>
      <c r="D155" s="579">
        <v>8589575.9967200011</v>
      </c>
      <c r="E155" s="583"/>
      <c r="F155" s="579">
        <v>9362472.7765800022</v>
      </c>
      <c r="G155" s="583"/>
      <c r="H155" s="1432">
        <v>10040297.545599999</v>
      </c>
      <c r="I155" s="585"/>
      <c r="J155" s="586">
        <v>0.94245951247750726</v>
      </c>
      <c r="K155" s="586">
        <v>1.0272627580184335</v>
      </c>
      <c r="L155" s="1229">
        <v>1.101634578187404</v>
      </c>
    </row>
    <row r="156" spans="1:12">
      <c r="A156" s="582" t="s">
        <v>612</v>
      </c>
      <c r="B156" s="1429">
        <v>2000</v>
      </c>
      <c r="C156" s="583"/>
      <c r="D156" s="579">
        <v>4314.7733100000005</v>
      </c>
      <c r="E156" s="583"/>
      <c r="F156" s="579">
        <v>4493.3577100000002</v>
      </c>
      <c r="G156" s="583"/>
      <c r="H156" s="1432">
        <v>4493.357680000001</v>
      </c>
      <c r="I156" s="585"/>
      <c r="J156" s="586">
        <v>2.1573866550000003</v>
      </c>
      <c r="K156" s="586">
        <v>2.2466788550000003</v>
      </c>
      <c r="L156" s="1229">
        <v>2.2466788400000004</v>
      </c>
    </row>
    <row r="157" spans="1:12">
      <c r="A157" s="582" t="s">
        <v>613</v>
      </c>
      <c r="B157" s="1429">
        <v>1290000</v>
      </c>
      <c r="C157" s="583"/>
      <c r="D157" s="579">
        <v>1425440.916</v>
      </c>
      <c r="E157" s="583"/>
      <c r="F157" s="579">
        <v>1560169.557</v>
      </c>
      <c r="G157" s="583"/>
      <c r="H157" s="1432">
        <v>1689121.0919999999</v>
      </c>
      <c r="I157" s="585"/>
      <c r="J157" s="586">
        <v>1.1049929581395348</v>
      </c>
      <c r="K157" s="586">
        <v>1.2094337651162792</v>
      </c>
      <c r="L157" s="1229">
        <v>1.3093961953488371</v>
      </c>
    </row>
    <row r="158" spans="1:12">
      <c r="A158" s="582" t="s">
        <v>614</v>
      </c>
      <c r="B158" s="1429">
        <v>4568655</v>
      </c>
      <c r="C158" s="583"/>
      <c r="D158" s="579">
        <v>3740426.3870000001</v>
      </c>
      <c r="E158" s="583"/>
      <c r="F158" s="579">
        <v>4122968.4509999999</v>
      </c>
      <c r="G158" s="583"/>
      <c r="H158" s="1432">
        <v>4507385.72645</v>
      </c>
      <c r="I158" s="585"/>
      <c r="J158" s="586">
        <v>0.8187150018988083</v>
      </c>
      <c r="K158" s="586">
        <v>0.9024468800992852</v>
      </c>
      <c r="L158" s="1229">
        <v>0.98658920983309095</v>
      </c>
    </row>
    <row r="159" spans="1:12">
      <c r="A159" s="582" t="s">
        <v>615</v>
      </c>
      <c r="B159" s="1429">
        <v>0</v>
      </c>
      <c r="C159" s="1142"/>
      <c r="D159" s="1143">
        <v>0.26800000000000002</v>
      </c>
      <c r="E159" s="1142"/>
      <c r="F159" s="1143">
        <v>0.29399999999999998</v>
      </c>
      <c r="G159" s="1142"/>
      <c r="H159" s="1432">
        <v>0.318</v>
      </c>
      <c r="I159" s="585"/>
      <c r="J159" s="586"/>
      <c r="K159" s="586"/>
      <c r="L159" s="1229"/>
    </row>
    <row r="160" spans="1:12">
      <c r="A160" s="582" t="s">
        <v>616</v>
      </c>
      <c r="B160" s="1429">
        <v>0</v>
      </c>
      <c r="C160" s="583"/>
      <c r="D160" s="579">
        <v>157.34589000000003</v>
      </c>
      <c r="E160" s="583"/>
      <c r="F160" s="579">
        <v>157.34589000000003</v>
      </c>
      <c r="G160" s="583"/>
      <c r="H160" s="1432">
        <v>157.99118999999999</v>
      </c>
      <c r="I160" s="585"/>
      <c r="J160" s="586"/>
      <c r="K160" s="586"/>
      <c r="L160" s="1229"/>
    </row>
    <row r="161" spans="1:12">
      <c r="A161" s="590" t="s">
        <v>617</v>
      </c>
      <c r="B161" s="1429">
        <v>0</v>
      </c>
      <c r="C161" s="583"/>
      <c r="D161" s="579">
        <v>81.042000000000002</v>
      </c>
      <c r="E161" s="583"/>
      <c r="F161" s="579">
        <v>81.042000000000002</v>
      </c>
      <c r="G161" s="583"/>
      <c r="H161" s="1432">
        <v>114.902</v>
      </c>
      <c r="I161" s="585"/>
      <c r="J161" s="586"/>
      <c r="K161" s="586"/>
      <c r="L161" s="1229"/>
    </row>
    <row r="162" spans="1:12" ht="15.75">
      <c r="A162" s="570" t="s">
        <v>618</v>
      </c>
      <c r="B162" s="1430">
        <v>21908680</v>
      </c>
      <c r="C162" s="578"/>
      <c r="D162" s="577">
        <v>24047178.248409908</v>
      </c>
      <c r="E162" s="578"/>
      <c r="F162" s="577">
        <v>26275779.378769785</v>
      </c>
      <c r="G162" s="578"/>
      <c r="H162" s="1434">
        <v>28887911.405059271</v>
      </c>
      <c r="I162" s="580"/>
      <c r="J162" s="574">
        <v>1.0976096345562538</v>
      </c>
      <c r="K162" s="574">
        <v>1.1993319259202191</v>
      </c>
      <c r="L162" s="1141">
        <v>1.3185601051756322</v>
      </c>
    </row>
    <row r="163" spans="1:12" ht="15.75">
      <c r="A163" s="576" t="s">
        <v>598</v>
      </c>
      <c r="B163" s="1429"/>
      <c r="C163" s="583"/>
      <c r="D163" s="579"/>
      <c r="E163" s="583"/>
      <c r="F163" s="577"/>
      <c r="G163" s="583"/>
      <c r="H163" s="1432"/>
      <c r="I163" s="585"/>
      <c r="J163" s="588"/>
      <c r="K163" s="588"/>
      <c r="L163" s="1141"/>
    </row>
    <row r="164" spans="1:12">
      <c r="A164" s="582" t="s">
        <v>619</v>
      </c>
      <c r="B164" s="1429">
        <v>2247987</v>
      </c>
      <c r="C164" s="591"/>
      <c r="D164" s="579">
        <v>1978672.91102</v>
      </c>
      <c r="E164" s="591"/>
      <c r="F164" s="579">
        <v>1997444.7776200001</v>
      </c>
      <c r="G164" s="591"/>
      <c r="H164" s="1432">
        <v>2792215.8826600001</v>
      </c>
      <c r="I164" s="592"/>
      <c r="J164" s="586">
        <v>0.88019766618757134</v>
      </c>
      <c r="K164" s="586">
        <v>0.88854818894415322</v>
      </c>
      <c r="L164" s="1229">
        <v>1.2420960987140941</v>
      </c>
    </row>
    <row r="165" spans="1:12" ht="15.75">
      <c r="A165" s="587" t="s">
        <v>620</v>
      </c>
      <c r="B165" s="1429"/>
      <c r="C165" s="583"/>
      <c r="D165" s="579"/>
      <c r="E165" s="583"/>
      <c r="F165" s="577"/>
      <c r="G165" s="583"/>
      <c r="H165" s="1432"/>
      <c r="I165" s="585"/>
      <c r="J165" s="588"/>
      <c r="K165" s="588"/>
      <c r="L165" s="1229"/>
    </row>
    <row r="166" spans="1:12">
      <c r="A166" s="593" t="s">
        <v>943</v>
      </c>
      <c r="B166" s="1429">
        <v>1997987</v>
      </c>
      <c r="C166" s="583"/>
      <c r="D166" s="579">
        <v>1567834.4176400001</v>
      </c>
      <c r="E166" s="583"/>
      <c r="F166" s="579">
        <v>1572409.1913500002</v>
      </c>
      <c r="G166" s="583"/>
      <c r="H166" s="1432">
        <v>1864569.7358400002</v>
      </c>
      <c r="I166" s="585"/>
      <c r="J166" s="586">
        <v>0.78470701643203888</v>
      </c>
      <c r="K166" s="586">
        <v>0.7869967078614627</v>
      </c>
      <c r="L166" s="1229">
        <v>0.93322415803506242</v>
      </c>
    </row>
    <row r="167" spans="1:12">
      <c r="A167" s="593" t="s">
        <v>942</v>
      </c>
      <c r="B167" s="1429">
        <v>250000</v>
      </c>
      <c r="C167" s="583"/>
      <c r="D167" s="579">
        <v>410838.49338</v>
      </c>
      <c r="E167" s="583"/>
      <c r="F167" s="579">
        <v>425035.58626999997</v>
      </c>
      <c r="G167" s="583"/>
      <c r="H167" s="1432">
        <v>503393.19426999998</v>
      </c>
      <c r="I167" s="585"/>
      <c r="J167" s="586">
        <v>1.64335397352</v>
      </c>
      <c r="K167" s="586">
        <v>1.70014234508</v>
      </c>
      <c r="L167" s="1229">
        <v>2.0135727770799998</v>
      </c>
    </row>
    <row r="168" spans="1:12">
      <c r="A168" s="593" t="s">
        <v>932</v>
      </c>
      <c r="B168" s="1429">
        <v>0</v>
      </c>
      <c r="C168" s="583"/>
      <c r="D168" s="579"/>
      <c r="E168" s="583"/>
      <c r="F168" s="579"/>
      <c r="G168" s="583"/>
      <c r="H168" s="1432">
        <v>424252.95254999999</v>
      </c>
      <c r="I168" s="585"/>
      <c r="J168" s="586"/>
      <c r="K168" s="586"/>
      <c r="L168" s="1229"/>
    </row>
    <row r="169" spans="1:12">
      <c r="A169" s="582" t="s">
        <v>622</v>
      </c>
      <c r="B169" s="1429">
        <v>3787000</v>
      </c>
      <c r="C169" s="583"/>
      <c r="D169" s="579">
        <v>3293122.3025000002</v>
      </c>
      <c r="E169" s="583"/>
      <c r="F169" s="579">
        <v>3694525.36925</v>
      </c>
      <c r="G169" s="583"/>
      <c r="H169" s="1432">
        <v>4034595.8659999999</v>
      </c>
      <c r="I169" s="585"/>
      <c r="J169" s="586">
        <v>0.86958603181938221</v>
      </c>
      <c r="K169" s="586">
        <v>0.97558103228148929</v>
      </c>
      <c r="L169" s="1229">
        <v>1.0653804768946395</v>
      </c>
    </row>
    <row r="170" spans="1:12">
      <c r="A170" s="582" t="s">
        <v>623</v>
      </c>
      <c r="B170" s="1429">
        <v>13611334</v>
      </c>
      <c r="C170" s="583"/>
      <c r="D170" s="579">
        <v>16892111.041259903</v>
      </c>
      <c r="E170" s="583"/>
      <c r="F170" s="579">
        <v>18512832.627509788</v>
      </c>
      <c r="G170" s="583"/>
      <c r="H170" s="1432">
        <v>19801634.627639271</v>
      </c>
      <c r="I170" s="585"/>
      <c r="J170" s="586">
        <v>1.2410327335483726</v>
      </c>
      <c r="K170" s="586">
        <v>1.3601042063555113</v>
      </c>
      <c r="L170" s="1229">
        <v>1.4547901497119438</v>
      </c>
    </row>
    <row r="171" spans="1:12">
      <c r="A171" s="582" t="s">
        <v>624</v>
      </c>
      <c r="B171" s="1429">
        <v>2262359</v>
      </c>
      <c r="C171" s="583"/>
      <c r="D171" s="579">
        <v>1883271.9936300002</v>
      </c>
      <c r="E171" s="583"/>
      <c r="F171" s="579">
        <v>2070976.6043899998</v>
      </c>
      <c r="G171" s="583"/>
      <c r="H171" s="1432">
        <v>2259465.0287600001</v>
      </c>
      <c r="I171" s="585"/>
      <c r="J171" s="586">
        <v>0.83243728940897543</v>
      </c>
      <c r="K171" s="586">
        <v>0.91540582391654013</v>
      </c>
      <c r="L171" s="1229">
        <v>0.99872081697025106</v>
      </c>
    </row>
    <row r="172" spans="1:12" ht="15.75">
      <c r="A172" s="594" t="s">
        <v>625</v>
      </c>
      <c r="B172" s="1431">
        <v>2124088</v>
      </c>
      <c r="C172" s="596"/>
      <c r="D172" s="595">
        <v>954923.20137000002</v>
      </c>
      <c r="E172" s="597"/>
      <c r="F172" s="595">
        <v>1329532.15601</v>
      </c>
      <c r="G172" s="597"/>
      <c r="H172" s="1435">
        <v>1806385.3535799999</v>
      </c>
      <c r="I172" s="599"/>
      <c r="J172" s="600">
        <v>0.44956856842560194</v>
      </c>
      <c r="K172" s="600">
        <v>0.62593082584619852</v>
      </c>
      <c r="L172" s="600">
        <v>0.85042867978162862</v>
      </c>
    </row>
  </sheetData>
  <mergeCells count="12">
    <mergeCell ref="A88:L88"/>
    <mergeCell ref="D91:I91"/>
    <mergeCell ref="J91:L91"/>
    <mergeCell ref="A131:L131"/>
    <mergeCell ref="D134:I134"/>
    <mergeCell ref="J134:L134"/>
    <mergeCell ref="A2:L2"/>
    <mergeCell ref="D5:I5"/>
    <mergeCell ref="J5:L5"/>
    <mergeCell ref="A45:L45"/>
    <mergeCell ref="D48:I48"/>
    <mergeCell ref="J48:L48"/>
  </mergeCells>
  <conditionalFormatting sqref="L138:L172">
    <cfRule type="containsErrors" dxfId="12" priority="1">
      <formula>ISERROR(L138)</formula>
    </cfRule>
  </conditionalFormatting>
  <printOptions horizontalCentered="1" gridLinesSet="0"/>
  <pageMargins left="0.15748031496062992" right="0.15748031496062992" top="0.62992125984251968" bottom="0.19685039370078741" header="0.43307086614173229" footer="0"/>
  <pageSetup paperSize="9" scale="70" firstPageNumber="14" fitToHeight="100" orientation="landscape" useFirstPageNumber="1" r:id="rId1"/>
  <headerFooter alignWithMargins="0">
    <oddHeader>&amp;C&amp;"Arial,Normalny"&amp;13- &amp;P -</oddHeader>
  </headerFooter>
  <rowBreaks count="3" manualBreakCount="3">
    <brk id="43" max="11" man="1"/>
    <brk id="86" max="11" man="1"/>
    <brk id="129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67" transitionEvaluation="1" codeName="Arkusz7"/>
  <dimension ref="A1:F198"/>
  <sheetViews>
    <sheetView showGridLines="0" topLeftCell="A67" zoomScale="75" zoomScaleNormal="75" workbookViewId="0">
      <selection activeCell="D82" sqref="D82"/>
    </sheetView>
  </sheetViews>
  <sheetFormatPr defaultColWidth="96.42578125" defaultRowHeight="15"/>
  <cols>
    <col min="1" max="1" width="99" style="94" customWidth="1"/>
    <col min="2" max="4" width="21.140625" style="94" customWidth="1"/>
    <col min="5" max="5" width="18.5703125" style="94" customWidth="1"/>
    <col min="6" max="6" width="4" style="94" customWidth="1"/>
    <col min="7" max="16384" width="96.42578125" style="94"/>
  </cols>
  <sheetData>
    <row r="1" spans="1:6" ht="18" customHeight="1">
      <c r="A1" s="90" t="s">
        <v>232</v>
      </c>
      <c r="B1" s="91"/>
      <c r="C1" s="91"/>
      <c r="D1" s="91"/>
      <c r="E1" s="91"/>
      <c r="F1" s="92"/>
    </row>
    <row r="2" spans="1:6" ht="18" customHeight="1">
      <c r="A2" s="1730" t="s">
        <v>233</v>
      </c>
      <c r="B2" s="1730"/>
      <c r="C2" s="1730"/>
      <c r="D2" s="1730"/>
      <c r="E2" s="1730"/>
      <c r="F2" s="95"/>
    </row>
    <row r="3" spans="1:6" ht="18" customHeight="1">
      <c r="A3" s="96"/>
      <c r="B3" s="97"/>
      <c r="C3" s="97"/>
      <c r="D3" s="97"/>
      <c r="E3" s="97"/>
      <c r="F3" s="95"/>
    </row>
    <row r="4" spans="1:6" ht="18" customHeight="1">
      <c r="A4" s="98"/>
      <c r="D4" s="94" t="s">
        <v>4</v>
      </c>
      <c r="E4" s="99" t="s">
        <v>2</v>
      </c>
      <c r="F4" s="100"/>
    </row>
    <row r="5" spans="1:6" ht="15.95" customHeight="1">
      <c r="A5" s="101"/>
      <c r="B5" s="102" t="s">
        <v>234</v>
      </c>
      <c r="C5" s="102" t="s">
        <v>555</v>
      </c>
      <c r="D5" s="1731" t="s">
        <v>236</v>
      </c>
      <c r="E5" s="466"/>
      <c r="F5" s="103"/>
    </row>
    <row r="6" spans="1:6" ht="15.95" customHeight="1">
      <c r="A6" s="104" t="s">
        <v>3</v>
      </c>
      <c r="B6" s="105" t="s">
        <v>235</v>
      </c>
      <c r="C6" s="105" t="s">
        <v>558</v>
      </c>
      <c r="D6" s="1732"/>
      <c r="E6" s="467" t="s">
        <v>237</v>
      </c>
      <c r="F6" s="106"/>
    </row>
    <row r="7" spans="1:6" ht="15.95" customHeight="1">
      <c r="A7" s="107"/>
      <c r="B7" s="108" t="s">
        <v>447</v>
      </c>
      <c r="C7" s="105"/>
      <c r="D7" s="1733"/>
      <c r="E7" s="463" t="s">
        <v>584</v>
      </c>
      <c r="F7" s="109"/>
    </row>
    <row r="8" spans="1:6" s="113" customFormat="1" ht="9.9499999999999993" customHeight="1">
      <c r="A8" s="110">
        <v>1</v>
      </c>
      <c r="B8" s="111">
        <v>2</v>
      </c>
      <c r="C8" s="111">
        <v>3</v>
      </c>
      <c r="D8" s="533">
        <v>4</v>
      </c>
      <c r="E8" s="510">
        <v>5</v>
      </c>
      <c r="F8" s="112"/>
    </row>
    <row r="9" spans="1:6" ht="31.5" customHeight="1">
      <c r="A9" s="114" t="s">
        <v>240</v>
      </c>
      <c r="B9" s="456">
        <v>355705405</v>
      </c>
      <c r="C9" s="1144">
        <v>355705405000</v>
      </c>
      <c r="D9" s="1153">
        <v>380048139612.86029</v>
      </c>
      <c r="E9" s="509">
        <v>1.0684350990192581</v>
      </c>
      <c r="F9" s="115"/>
    </row>
    <row r="10" spans="1:6" ht="19.5" customHeight="1">
      <c r="A10" s="116" t="s">
        <v>241</v>
      </c>
      <c r="B10" s="338">
        <v>523</v>
      </c>
      <c r="C10" s="1145">
        <v>523000</v>
      </c>
      <c r="D10" s="1147">
        <v>558950.16</v>
      </c>
      <c r="E10" s="464">
        <v>1.0687383556405354</v>
      </c>
      <c r="F10" s="117"/>
    </row>
    <row r="11" spans="1:6" ht="19.5" customHeight="1">
      <c r="A11" s="116" t="s">
        <v>242</v>
      </c>
      <c r="B11" s="338">
        <v>3646</v>
      </c>
      <c r="C11" s="1145">
        <v>3646000</v>
      </c>
      <c r="D11" s="1147">
        <v>6512127.0800000001</v>
      </c>
      <c r="E11" s="464">
        <v>1.786101777290181</v>
      </c>
      <c r="F11" s="117"/>
    </row>
    <row r="12" spans="1:6" ht="19.5" customHeight="1">
      <c r="A12" s="116" t="s">
        <v>243</v>
      </c>
      <c r="B12" s="338">
        <v>165</v>
      </c>
      <c r="C12" s="1145">
        <v>165000</v>
      </c>
      <c r="D12" s="1147">
        <v>241545.05000000002</v>
      </c>
      <c r="E12" s="464">
        <v>1.4639093939393941</v>
      </c>
      <c r="F12" s="117"/>
    </row>
    <row r="13" spans="1:6" ht="20.100000000000001" customHeight="1">
      <c r="A13" s="116" t="s">
        <v>244</v>
      </c>
      <c r="B13" s="338">
        <v>337</v>
      </c>
      <c r="C13" s="1145">
        <v>337000</v>
      </c>
      <c r="D13" s="1147">
        <v>1048729.83</v>
      </c>
      <c r="E13" s="464">
        <v>3.1119579525222556</v>
      </c>
      <c r="F13" s="117"/>
    </row>
    <row r="14" spans="1:6" ht="20.100000000000001" customHeight="1">
      <c r="A14" s="116" t="s">
        <v>245</v>
      </c>
      <c r="B14" s="338">
        <v>49700</v>
      </c>
      <c r="C14" s="1145">
        <v>49700000</v>
      </c>
      <c r="D14" s="1147">
        <v>51103946.979999997</v>
      </c>
      <c r="E14" s="464">
        <v>1.0282484301810864</v>
      </c>
      <c r="F14" s="117"/>
    </row>
    <row r="15" spans="1:6" ht="20.100000000000001" customHeight="1">
      <c r="A15" s="116" t="s">
        <v>246</v>
      </c>
      <c r="B15" s="338">
        <v>30</v>
      </c>
      <c r="C15" s="1145">
        <v>30000</v>
      </c>
      <c r="D15" s="1147">
        <v>22308.97</v>
      </c>
      <c r="E15" s="464">
        <v>0.74363233333333334</v>
      </c>
      <c r="F15" s="117"/>
    </row>
    <row r="16" spans="1:6" ht="20.100000000000001" customHeight="1">
      <c r="A16" s="116" t="s">
        <v>247</v>
      </c>
      <c r="B16" s="338">
        <v>694</v>
      </c>
      <c r="C16" s="1145">
        <v>694000</v>
      </c>
      <c r="D16" s="1147">
        <v>663591.80000000005</v>
      </c>
      <c r="E16" s="464">
        <v>0.95618414985590783</v>
      </c>
      <c r="F16" s="117"/>
    </row>
    <row r="17" spans="1:6" ht="20.100000000000001" customHeight="1">
      <c r="A17" s="116" t="s">
        <v>248</v>
      </c>
      <c r="B17" s="338">
        <v>45</v>
      </c>
      <c r="C17" s="1145">
        <v>45000</v>
      </c>
      <c r="D17" s="1147">
        <v>81989.7</v>
      </c>
      <c r="E17" s="464">
        <v>1.8219933333333334</v>
      </c>
      <c r="F17" s="117"/>
    </row>
    <row r="18" spans="1:6" ht="20.100000000000001" customHeight="1">
      <c r="A18" s="116" t="s">
        <v>249</v>
      </c>
      <c r="B18" s="338">
        <v>24830</v>
      </c>
      <c r="C18" s="1145">
        <v>24830000</v>
      </c>
      <c r="D18" s="1147">
        <v>38607961.930000007</v>
      </c>
      <c r="E18" s="464">
        <v>1.5548917410390659</v>
      </c>
      <c r="F18" s="117"/>
    </row>
    <row r="19" spans="1:6" ht="19.5" customHeight="1">
      <c r="A19" s="462" t="s">
        <v>951</v>
      </c>
      <c r="B19" s="426">
        <v>0</v>
      </c>
      <c r="C19" s="1145">
        <v>0</v>
      </c>
      <c r="D19" s="1147">
        <v>122161.44000000002</v>
      </c>
      <c r="E19" s="464">
        <v>0</v>
      </c>
      <c r="F19" s="117"/>
    </row>
    <row r="20" spans="1:6" ht="20.100000000000001" customHeight="1">
      <c r="A20" s="116" t="s">
        <v>250</v>
      </c>
      <c r="B20" s="338">
        <v>10</v>
      </c>
      <c r="C20" s="1145">
        <v>10000</v>
      </c>
      <c r="D20" s="1147">
        <v>93341.19</v>
      </c>
      <c r="E20" s="464">
        <v>9.3341189999999994</v>
      </c>
      <c r="F20" s="117"/>
    </row>
    <row r="21" spans="1:6" ht="20.100000000000001" customHeight="1">
      <c r="A21" s="116" t="s">
        <v>251</v>
      </c>
      <c r="B21" s="338">
        <v>1374</v>
      </c>
      <c r="C21" s="1145">
        <v>1374000</v>
      </c>
      <c r="D21" s="1147">
        <v>2274188.7300000004</v>
      </c>
      <c r="E21" s="464">
        <v>1.6551591921397384</v>
      </c>
      <c r="F21" s="117"/>
    </row>
    <row r="22" spans="1:6" ht="20.100000000000001" customHeight="1">
      <c r="A22" s="116" t="s">
        <v>252</v>
      </c>
      <c r="B22" s="338">
        <v>1590</v>
      </c>
      <c r="C22" s="1145">
        <v>1590000</v>
      </c>
      <c r="D22" s="1147">
        <v>2466100.48</v>
      </c>
      <c r="E22" s="464">
        <v>1.5510065911949686</v>
      </c>
      <c r="F22" s="117"/>
    </row>
    <row r="23" spans="1:6" ht="20.100000000000001" customHeight="1">
      <c r="A23" s="116" t="s">
        <v>253</v>
      </c>
      <c r="B23" s="338">
        <v>2</v>
      </c>
      <c r="C23" s="1145">
        <v>2000</v>
      </c>
      <c r="D23" s="1147">
        <v>2473.19</v>
      </c>
      <c r="E23" s="464">
        <v>1.2365950000000001</v>
      </c>
      <c r="F23" s="117"/>
    </row>
    <row r="24" spans="1:6" ht="20.100000000000001" customHeight="1">
      <c r="A24" s="116" t="s">
        <v>254</v>
      </c>
      <c r="B24" s="338">
        <v>2280721</v>
      </c>
      <c r="C24" s="1145">
        <v>2280721000</v>
      </c>
      <c r="D24" s="1147">
        <v>2410569188.1500001</v>
      </c>
      <c r="E24" s="464">
        <v>1.0569329559161336</v>
      </c>
      <c r="F24" s="117"/>
    </row>
    <row r="25" spans="1:6" ht="20.100000000000001" customHeight="1">
      <c r="A25" s="116" t="s">
        <v>255</v>
      </c>
      <c r="B25" s="338">
        <v>514832</v>
      </c>
      <c r="C25" s="1145">
        <v>514832000</v>
      </c>
      <c r="D25" s="1147">
        <v>1480495885.2099998</v>
      </c>
      <c r="E25" s="464">
        <v>2.8756873799802651</v>
      </c>
      <c r="F25" s="117"/>
    </row>
    <row r="26" spans="1:6" ht="20.100000000000001" customHeight="1">
      <c r="A26" s="116" t="s">
        <v>256</v>
      </c>
      <c r="B26" s="338">
        <v>15</v>
      </c>
      <c r="C26" s="1145">
        <v>15000</v>
      </c>
      <c r="D26" s="1147">
        <v>150260.47</v>
      </c>
      <c r="E26" s="1305" t="s">
        <v>945</v>
      </c>
      <c r="F26" s="117"/>
    </row>
    <row r="27" spans="1:6" ht="20.100000000000001" customHeight="1">
      <c r="A27" s="206" t="s">
        <v>257</v>
      </c>
      <c r="B27" s="338">
        <v>55572</v>
      </c>
      <c r="C27" s="1145">
        <v>55572000</v>
      </c>
      <c r="D27" s="1147">
        <v>69885869.270000011</v>
      </c>
      <c r="E27" s="464">
        <v>1.257573405132081</v>
      </c>
      <c r="F27" s="117"/>
    </row>
    <row r="28" spans="1:6" ht="20.100000000000001" customHeight="1">
      <c r="A28" s="116" t="s">
        <v>258</v>
      </c>
      <c r="B28" s="338">
        <v>534793</v>
      </c>
      <c r="C28" s="1145">
        <v>534793000</v>
      </c>
      <c r="D28" s="1147">
        <v>635790177.57000005</v>
      </c>
      <c r="E28" s="464">
        <v>1.1888528413236523</v>
      </c>
      <c r="F28" s="117"/>
    </row>
    <row r="29" spans="1:6" ht="20.100000000000001" customHeight="1">
      <c r="A29" s="116" t="s">
        <v>259</v>
      </c>
      <c r="B29" s="338">
        <v>500310</v>
      </c>
      <c r="C29" s="1145">
        <v>500310000</v>
      </c>
      <c r="D29" s="1147">
        <v>118435279.76000001</v>
      </c>
      <c r="E29" s="464">
        <v>0.23672379076972278</v>
      </c>
      <c r="F29" s="117"/>
    </row>
    <row r="30" spans="1:6" ht="20.100000000000001" customHeight="1">
      <c r="A30" s="116" t="s">
        <v>260</v>
      </c>
      <c r="B30" s="338">
        <v>12678</v>
      </c>
      <c r="C30" s="1145">
        <v>12678000</v>
      </c>
      <c r="D30" s="1147">
        <v>15738771.000000004</v>
      </c>
      <c r="E30" s="464">
        <v>1.2414238050165645</v>
      </c>
      <c r="F30" s="117"/>
    </row>
    <row r="31" spans="1:6" ht="20.100000000000001" customHeight="1">
      <c r="A31" s="116" t="s">
        <v>261</v>
      </c>
      <c r="B31" s="338">
        <v>0</v>
      </c>
      <c r="C31" s="1145">
        <v>3709821</v>
      </c>
      <c r="D31" s="1147">
        <v>4271372.04</v>
      </c>
      <c r="E31" s="464">
        <v>1.1513687695444066</v>
      </c>
      <c r="F31" s="117"/>
    </row>
    <row r="32" spans="1:6" ht="20.100000000000001" customHeight="1">
      <c r="A32" s="116" t="s">
        <v>262</v>
      </c>
      <c r="B32" s="338">
        <v>0</v>
      </c>
      <c r="C32" s="1145">
        <v>0</v>
      </c>
      <c r="D32" s="1147">
        <v>32262.98</v>
      </c>
      <c r="E32" s="464">
        <v>0</v>
      </c>
      <c r="F32" s="117"/>
    </row>
    <row r="33" spans="1:6" ht="20.100000000000001" customHeight="1">
      <c r="A33" s="116" t="s">
        <v>263</v>
      </c>
      <c r="B33" s="338">
        <v>5849</v>
      </c>
      <c r="C33" s="1145">
        <v>5849000</v>
      </c>
      <c r="D33" s="1147">
        <v>6612889.8600000022</v>
      </c>
      <c r="E33" s="464">
        <v>1.1306017883398876</v>
      </c>
      <c r="F33" s="117"/>
    </row>
    <row r="34" spans="1:6" ht="20.100000000000001" customHeight="1">
      <c r="A34" s="116" t="s">
        <v>264</v>
      </c>
      <c r="B34" s="338">
        <v>1153</v>
      </c>
      <c r="C34" s="1145">
        <v>1153000</v>
      </c>
      <c r="D34" s="1147">
        <v>898561.09000000008</v>
      </c>
      <c r="E34" s="464">
        <v>0.77932444926279276</v>
      </c>
      <c r="F34" s="117"/>
    </row>
    <row r="35" spans="1:6" ht="20.100000000000001" customHeight="1">
      <c r="A35" s="116" t="s">
        <v>265</v>
      </c>
      <c r="B35" s="338">
        <v>7</v>
      </c>
      <c r="C35" s="1145">
        <v>7000</v>
      </c>
      <c r="D35" s="1147">
        <v>7634.24</v>
      </c>
      <c r="E35" s="464">
        <v>1.0906057142857142</v>
      </c>
      <c r="F35" s="117"/>
    </row>
    <row r="36" spans="1:6" ht="20.100000000000001" customHeight="1">
      <c r="A36" s="116" t="s">
        <v>266</v>
      </c>
      <c r="B36" s="338">
        <v>1083</v>
      </c>
      <c r="C36" s="1145">
        <v>1083000</v>
      </c>
      <c r="D36" s="1147">
        <v>8416175.1500000004</v>
      </c>
      <c r="E36" s="464">
        <v>7.7711681902123733</v>
      </c>
      <c r="F36" s="117"/>
    </row>
    <row r="37" spans="1:6" ht="20.100000000000001" customHeight="1">
      <c r="A37" s="116" t="s">
        <v>267</v>
      </c>
      <c r="B37" s="338">
        <v>26035</v>
      </c>
      <c r="C37" s="1145">
        <v>26035000</v>
      </c>
      <c r="D37" s="1147">
        <v>97302853.75999999</v>
      </c>
      <c r="E37" s="464">
        <v>3.7373863552909543</v>
      </c>
      <c r="F37" s="117"/>
    </row>
    <row r="38" spans="1:6" ht="20.100000000000001" customHeight="1">
      <c r="A38" s="116" t="s">
        <v>268</v>
      </c>
      <c r="B38" s="338">
        <v>111567</v>
      </c>
      <c r="C38" s="1145">
        <v>111567000</v>
      </c>
      <c r="D38" s="1147">
        <v>164485572.44999996</v>
      </c>
      <c r="E38" s="464">
        <v>1.4743210129339317</v>
      </c>
      <c r="F38" s="117"/>
    </row>
    <row r="39" spans="1:6" ht="20.100000000000001" customHeight="1">
      <c r="A39" s="116" t="s">
        <v>269</v>
      </c>
      <c r="B39" s="338">
        <v>5975</v>
      </c>
      <c r="C39" s="1145">
        <v>5975000</v>
      </c>
      <c r="D39" s="1147">
        <v>7026638.330000001</v>
      </c>
      <c r="E39" s="464">
        <v>1.1760064150627616</v>
      </c>
      <c r="F39" s="117"/>
    </row>
    <row r="40" spans="1:6" ht="20.100000000000001" customHeight="1">
      <c r="A40" s="116" t="s">
        <v>270</v>
      </c>
      <c r="B40" s="338">
        <v>51366</v>
      </c>
      <c r="C40" s="1145">
        <v>51366000</v>
      </c>
      <c r="D40" s="1147">
        <v>41373895.789999999</v>
      </c>
      <c r="E40" s="464">
        <v>0.80547240957053301</v>
      </c>
      <c r="F40" s="117"/>
    </row>
    <row r="41" spans="1:6" s="118" customFormat="1" ht="20.100000000000001" customHeight="1">
      <c r="A41" s="116" t="s">
        <v>271</v>
      </c>
      <c r="B41" s="338">
        <v>35102</v>
      </c>
      <c r="C41" s="1145">
        <v>35102000</v>
      </c>
      <c r="D41" s="1147">
        <v>48504086.890000015</v>
      </c>
      <c r="E41" s="464">
        <v>1.3818040821035842</v>
      </c>
      <c r="F41" s="117"/>
    </row>
    <row r="42" spans="1:6" ht="20.100000000000001" customHeight="1">
      <c r="A42" s="116" t="s">
        <v>272</v>
      </c>
      <c r="B42" s="338">
        <v>116032</v>
      </c>
      <c r="C42" s="1145">
        <v>116032000</v>
      </c>
      <c r="D42" s="1147">
        <v>1019519697.9699999</v>
      </c>
      <c r="E42" s="464">
        <v>8.7865390406956703</v>
      </c>
      <c r="F42" s="117"/>
    </row>
    <row r="43" spans="1:6" ht="20.100000000000001" customHeight="1">
      <c r="A43" s="116" t="s">
        <v>273</v>
      </c>
      <c r="B43" s="338">
        <v>360</v>
      </c>
      <c r="C43" s="1145">
        <v>360000</v>
      </c>
      <c r="D43" s="1147">
        <v>105678474.12999998</v>
      </c>
      <c r="E43" s="465" t="s">
        <v>945</v>
      </c>
      <c r="F43" s="119"/>
    </row>
    <row r="44" spans="1:6" ht="20.100000000000001" customHeight="1">
      <c r="A44" s="116" t="s">
        <v>274</v>
      </c>
      <c r="B44" s="338">
        <v>303</v>
      </c>
      <c r="C44" s="1145">
        <v>303000</v>
      </c>
      <c r="D44" s="1147">
        <v>525921.01</v>
      </c>
      <c r="E44" s="464">
        <v>1.7357129042904291</v>
      </c>
      <c r="F44" s="117"/>
    </row>
    <row r="45" spans="1:6" ht="20.100000000000001" customHeight="1">
      <c r="A45" s="116" t="s">
        <v>275</v>
      </c>
      <c r="B45" s="338">
        <v>53428</v>
      </c>
      <c r="C45" s="1145">
        <v>53428000</v>
      </c>
      <c r="D45" s="1147">
        <v>69168191.689999998</v>
      </c>
      <c r="E45" s="464">
        <v>1.2946056691248033</v>
      </c>
      <c r="F45" s="117"/>
    </row>
    <row r="46" spans="1:6" ht="20.100000000000001" customHeight="1">
      <c r="A46" s="116" t="s">
        <v>276</v>
      </c>
      <c r="B46" s="338">
        <v>5000</v>
      </c>
      <c r="C46" s="1145">
        <v>5000000</v>
      </c>
      <c r="D46" s="1147">
        <v>4647104.9399999995</v>
      </c>
      <c r="E46" s="464">
        <v>0.92942098799999995</v>
      </c>
      <c r="F46" s="117"/>
    </row>
    <row r="47" spans="1:6" ht="20.100000000000001" customHeight="1">
      <c r="A47" s="116" t="s">
        <v>277</v>
      </c>
      <c r="B47" s="338">
        <v>140356</v>
      </c>
      <c r="C47" s="1145">
        <v>140356000</v>
      </c>
      <c r="D47" s="1147">
        <v>235024699.0099999</v>
      </c>
      <c r="E47" s="464">
        <v>1.6744898615663022</v>
      </c>
      <c r="F47" s="117"/>
    </row>
    <row r="48" spans="1:6" ht="20.100000000000001" customHeight="1">
      <c r="A48" s="116" t="s">
        <v>278</v>
      </c>
      <c r="B48" s="338">
        <v>0</v>
      </c>
      <c r="C48" s="1145">
        <v>0</v>
      </c>
      <c r="D48" s="1147">
        <v>42426.3</v>
      </c>
      <c r="E48" s="464">
        <v>0</v>
      </c>
      <c r="F48" s="117"/>
    </row>
    <row r="49" spans="1:6" ht="20.100000000000001" customHeight="1">
      <c r="A49" s="116" t="s">
        <v>279</v>
      </c>
      <c r="B49" s="338">
        <v>2438316</v>
      </c>
      <c r="C49" s="1145">
        <v>2438316000</v>
      </c>
      <c r="D49" s="1147">
        <v>5658830071.8600006</v>
      </c>
      <c r="E49" s="464">
        <v>2.3207943809826128</v>
      </c>
      <c r="F49" s="117"/>
    </row>
    <row r="50" spans="1:6" ht="20.100000000000001" customHeight="1">
      <c r="A50" s="116" t="s">
        <v>280</v>
      </c>
      <c r="B50" s="338">
        <v>118222</v>
      </c>
      <c r="C50" s="1145">
        <v>118222000</v>
      </c>
      <c r="D50" s="1147">
        <v>135690518.29999998</v>
      </c>
      <c r="E50" s="464">
        <v>1.1477603009592121</v>
      </c>
      <c r="F50" s="117"/>
    </row>
    <row r="51" spans="1:6" ht="20.100000000000001" customHeight="1">
      <c r="A51" s="116" t="s">
        <v>281</v>
      </c>
      <c r="B51" s="338">
        <v>6</v>
      </c>
      <c r="C51" s="1145">
        <v>6000</v>
      </c>
      <c r="D51" s="1147">
        <v>56834.3</v>
      </c>
      <c r="E51" s="464">
        <v>9.4723833333333332</v>
      </c>
      <c r="F51" s="117"/>
    </row>
    <row r="52" spans="1:6" ht="20.100000000000001" customHeight="1">
      <c r="A52" s="116" t="s">
        <v>282</v>
      </c>
      <c r="B52" s="338">
        <v>550</v>
      </c>
      <c r="C52" s="1145">
        <v>550000</v>
      </c>
      <c r="D52" s="1147">
        <v>1350029.1300000004</v>
      </c>
      <c r="E52" s="464">
        <v>2.4545984181818188</v>
      </c>
      <c r="F52" s="117"/>
    </row>
    <row r="53" spans="1:6" ht="20.100000000000001" customHeight="1">
      <c r="A53" s="116" t="s">
        <v>283</v>
      </c>
      <c r="B53" s="338">
        <v>206412</v>
      </c>
      <c r="C53" s="1145">
        <v>206412000</v>
      </c>
      <c r="D53" s="1147">
        <v>202551976.98999995</v>
      </c>
      <c r="E53" s="464">
        <v>0.98129942537255566</v>
      </c>
      <c r="F53" s="117"/>
    </row>
    <row r="54" spans="1:6" ht="20.100000000000001" customHeight="1">
      <c r="A54" s="116" t="s">
        <v>284</v>
      </c>
      <c r="B54" s="338">
        <v>194133</v>
      </c>
      <c r="C54" s="1145">
        <v>194133000</v>
      </c>
      <c r="D54" s="1147">
        <v>211687249.80999997</v>
      </c>
      <c r="E54" s="464">
        <v>1.0904238321666073</v>
      </c>
      <c r="F54" s="117"/>
    </row>
    <row r="55" spans="1:6" ht="20.100000000000001" customHeight="1">
      <c r="A55" s="116" t="s">
        <v>285</v>
      </c>
      <c r="B55" s="338">
        <v>1000281</v>
      </c>
      <c r="C55" s="1145">
        <v>1000281000</v>
      </c>
      <c r="D55" s="1147">
        <v>294613382.87</v>
      </c>
      <c r="E55" s="464">
        <v>0.29453061976584582</v>
      </c>
      <c r="F55" s="117"/>
    </row>
    <row r="56" spans="1:6" ht="20.100000000000001" customHeight="1">
      <c r="A56" s="116" t="s">
        <v>286</v>
      </c>
      <c r="B56" s="338">
        <v>7177</v>
      </c>
      <c r="C56" s="1145">
        <v>7177000</v>
      </c>
      <c r="D56" s="1147">
        <v>28228569.249999996</v>
      </c>
      <c r="E56" s="464">
        <v>3.933199003762017</v>
      </c>
      <c r="F56" s="117"/>
    </row>
    <row r="57" spans="1:6" ht="20.100000000000001" customHeight="1">
      <c r="A57" s="116" t="s">
        <v>287</v>
      </c>
      <c r="B57" s="338">
        <v>23150</v>
      </c>
      <c r="C57" s="1145">
        <v>23150000</v>
      </c>
      <c r="D57" s="1147">
        <v>21688643.100000001</v>
      </c>
      <c r="E57" s="464">
        <v>0.93687443196544284</v>
      </c>
      <c r="F57" s="117"/>
    </row>
    <row r="58" spans="1:6" ht="20.100000000000001" customHeight="1">
      <c r="A58" s="116" t="s">
        <v>288</v>
      </c>
      <c r="B58" s="338">
        <v>110000</v>
      </c>
      <c r="C58" s="1145">
        <v>110000000</v>
      </c>
      <c r="D58" s="1147">
        <v>115228597.11</v>
      </c>
      <c r="E58" s="464">
        <v>1.047532701</v>
      </c>
      <c r="F58" s="117"/>
    </row>
    <row r="59" spans="1:6" ht="20.100000000000001" customHeight="1">
      <c r="A59" s="116" t="s">
        <v>289</v>
      </c>
      <c r="B59" s="338">
        <v>0</v>
      </c>
      <c r="C59" s="1145">
        <v>0</v>
      </c>
      <c r="D59" s="1147">
        <v>49163.619999999995</v>
      </c>
      <c r="E59" s="464">
        <v>0</v>
      </c>
      <c r="F59" s="117"/>
    </row>
    <row r="60" spans="1:6" ht="20.100000000000001" customHeight="1">
      <c r="A60" s="116" t="s">
        <v>290</v>
      </c>
      <c r="B60" s="338">
        <v>26033</v>
      </c>
      <c r="C60" s="1145">
        <v>26033000</v>
      </c>
      <c r="D60" s="1147">
        <v>176361263.97999996</v>
      </c>
      <c r="E60" s="464">
        <v>6.7745270994506956</v>
      </c>
      <c r="F60" s="117"/>
    </row>
    <row r="61" spans="1:6" ht="20.100000000000001" customHeight="1">
      <c r="A61" s="116" t="s">
        <v>291</v>
      </c>
      <c r="B61" s="338">
        <v>1</v>
      </c>
      <c r="C61" s="1145">
        <v>1000</v>
      </c>
      <c r="D61" s="1147">
        <v>15040.69</v>
      </c>
      <c r="E61" s="465" t="s">
        <v>945</v>
      </c>
      <c r="F61" s="117"/>
    </row>
    <row r="62" spans="1:6" ht="20.100000000000001" customHeight="1">
      <c r="A62" s="116" t="s">
        <v>292</v>
      </c>
      <c r="B62" s="338">
        <v>86</v>
      </c>
      <c r="C62" s="1145">
        <v>86000</v>
      </c>
      <c r="D62" s="1147">
        <v>712308.35</v>
      </c>
      <c r="E62" s="464">
        <v>8.28265523255814</v>
      </c>
      <c r="F62" s="117"/>
    </row>
    <row r="63" spans="1:6" ht="20.100000000000001" customHeight="1">
      <c r="A63" s="116" t="s">
        <v>293</v>
      </c>
      <c r="B63" s="338">
        <v>9217</v>
      </c>
      <c r="C63" s="1145">
        <v>9217000</v>
      </c>
      <c r="D63" s="1147">
        <v>11406728.209999997</v>
      </c>
      <c r="E63" s="464">
        <v>1.2375749387002275</v>
      </c>
      <c r="F63" s="117"/>
    </row>
    <row r="64" spans="1:6" ht="20.100000000000001" customHeight="1">
      <c r="A64" s="116" t="s">
        <v>294</v>
      </c>
      <c r="B64" s="338">
        <v>2523</v>
      </c>
      <c r="C64" s="1145">
        <v>2523000</v>
      </c>
      <c r="D64" s="1147">
        <v>2541967.8000000003</v>
      </c>
      <c r="E64" s="464">
        <v>1.0075179548156956</v>
      </c>
      <c r="F64" s="117"/>
    </row>
    <row r="65" spans="1:6" ht="20.100000000000001" customHeight="1">
      <c r="A65" s="116" t="s">
        <v>295</v>
      </c>
      <c r="B65" s="338">
        <v>61</v>
      </c>
      <c r="C65" s="1145">
        <v>61000</v>
      </c>
      <c r="D65" s="1147">
        <v>344442.85000000003</v>
      </c>
      <c r="E65" s="464">
        <v>5.6466040983606565</v>
      </c>
      <c r="F65" s="117"/>
    </row>
    <row r="66" spans="1:6" ht="20.100000000000001" customHeight="1">
      <c r="A66" s="116" t="s">
        <v>296</v>
      </c>
      <c r="B66" s="338">
        <v>840</v>
      </c>
      <c r="C66" s="1145">
        <v>840000</v>
      </c>
      <c r="D66" s="1147">
        <v>612526.80999999994</v>
      </c>
      <c r="E66" s="464">
        <v>0.72919858333333332</v>
      </c>
      <c r="F66" s="117"/>
    </row>
    <row r="67" spans="1:6" ht="20.100000000000001" customHeight="1">
      <c r="A67" s="116" t="s">
        <v>297</v>
      </c>
      <c r="B67" s="338">
        <v>68000</v>
      </c>
      <c r="C67" s="1145">
        <v>68000000</v>
      </c>
      <c r="D67" s="1147">
        <v>74251278.439999983</v>
      </c>
      <c r="E67" s="464">
        <v>1.0919305652941174</v>
      </c>
      <c r="F67" s="117"/>
    </row>
    <row r="68" spans="1:6" ht="20.100000000000001" customHeight="1">
      <c r="A68" s="116" t="s">
        <v>298</v>
      </c>
      <c r="B68" s="338">
        <v>2070</v>
      </c>
      <c r="C68" s="1145">
        <v>2070000</v>
      </c>
      <c r="D68" s="1147">
        <v>5347780.4699999979</v>
      </c>
      <c r="E68" s="464">
        <v>2.5834688260869556</v>
      </c>
      <c r="F68" s="117"/>
    </row>
    <row r="69" spans="1:6" ht="19.5" customHeight="1">
      <c r="A69" s="116" t="s">
        <v>299</v>
      </c>
      <c r="B69" s="338">
        <v>0</v>
      </c>
      <c r="C69" s="1145">
        <v>0</v>
      </c>
      <c r="D69" s="1147">
        <v>10866.85</v>
      </c>
      <c r="E69" s="464">
        <v>0</v>
      </c>
      <c r="F69" s="117"/>
    </row>
    <row r="70" spans="1:6" ht="20.100000000000001" customHeight="1">
      <c r="A70" s="116" t="s">
        <v>300</v>
      </c>
      <c r="B70" s="338">
        <v>66826</v>
      </c>
      <c r="C70" s="1145">
        <v>66826000</v>
      </c>
      <c r="D70" s="1147">
        <v>69667601.599999979</v>
      </c>
      <c r="E70" s="464">
        <v>1.0425223954748148</v>
      </c>
      <c r="F70" s="117"/>
    </row>
    <row r="71" spans="1:6" ht="20.100000000000001" customHeight="1">
      <c r="A71" s="116" t="s">
        <v>301</v>
      </c>
      <c r="B71" s="338">
        <v>10710</v>
      </c>
      <c r="C71" s="1145">
        <v>10710000</v>
      </c>
      <c r="D71" s="1147">
        <v>10635641.66</v>
      </c>
      <c r="E71" s="464">
        <v>0.99305711111111117</v>
      </c>
      <c r="F71" s="117"/>
    </row>
    <row r="72" spans="1:6" ht="20.100000000000001" customHeight="1">
      <c r="A72" s="116" t="s">
        <v>302</v>
      </c>
      <c r="B72" s="338">
        <v>27</v>
      </c>
      <c r="C72" s="1145">
        <v>27000</v>
      </c>
      <c r="D72" s="1147">
        <v>13995.519999999999</v>
      </c>
      <c r="E72" s="464">
        <v>0.51835259259259259</v>
      </c>
      <c r="F72" s="117"/>
    </row>
    <row r="73" spans="1:6" ht="20.100000000000001" customHeight="1">
      <c r="A73" s="116" t="s">
        <v>303</v>
      </c>
      <c r="B73" s="338">
        <v>0</v>
      </c>
      <c r="C73" s="1145">
        <v>0</v>
      </c>
      <c r="D73" s="1147">
        <v>25299.119999999995</v>
      </c>
      <c r="E73" s="464">
        <v>0</v>
      </c>
      <c r="F73" s="117"/>
    </row>
    <row r="74" spans="1:6" ht="20.100000000000001" customHeight="1">
      <c r="A74" s="116" t="s">
        <v>304</v>
      </c>
      <c r="B74" s="338">
        <v>300</v>
      </c>
      <c r="C74" s="1145">
        <v>300000</v>
      </c>
      <c r="D74" s="1147">
        <v>323385.58</v>
      </c>
      <c r="E74" s="464">
        <v>1.0779519333333334</v>
      </c>
      <c r="F74" s="117"/>
    </row>
    <row r="75" spans="1:6" ht="20.100000000000001" customHeight="1">
      <c r="A75" s="116" t="s">
        <v>305</v>
      </c>
      <c r="B75" s="338">
        <v>790</v>
      </c>
      <c r="C75" s="1145">
        <v>790000</v>
      </c>
      <c r="D75" s="1147">
        <v>837986.65</v>
      </c>
      <c r="E75" s="464">
        <v>1.0607425949367089</v>
      </c>
      <c r="F75" s="117"/>
    </row>
    <row r="76" spans="1:6" ht="20.100000000000001" customHeight="1">
      <c r="A76" s="116" t="s">
        <v>306</v>
      </c>
      <c r="B76" s="338">
        <v>255147</v>
      </c>
      <c r="C76" s="1145">
        <v>255147000</v>
      </c>
      <c r="D76" s="1147">
        <v>287259840.85000002</v>
      </c>
      <c r="E76" s="464">
        <v>1.1258601545383642</v>
      </c>
      <c r="F76" s="121"/>
    </row>
    <row r="77" spans="1:6" ht="20.100000000000001" customHeight="1">
      <c r="A77" s="116" t="s">
        <v>307</v>
      </c>
      <c r="B77" s="338">
        <v>3567</v>
      </c>
      <c r="C77" s="1145">
        <v>3567000</v>
      </c>
      <c r="D77" s="1147">
        <v>5167012.43</v>
      </c>
      <c r="E77" s="464">
        <v>1.4485596944210821</v>
      </c>
      <c r="F77" s="117"/>
    </row>
    <row r="78" spans="1:6" ht="20.100000000000001" customHeight="1">
      <c r="A78" s="116" t="s">
        <v>308</v>
      </c>
      <c r="B78" s="338">
        <v>2</v>
      </c>
      <c r="C78" s="1145">
        <v>2000</v>
      </c>
      <c r="D78" s="1147">
        <v>2628256.7400000002</v>
      </c>
      <c r="E78" s="465" t="s">
        <v>945</v>
      </c>
      <c r="F78" s="117"/>
    </row>
    <row r="79" spans="1:6" ht="20.100000000000001" customHeight="1">
      <c r="A79" s="116" t="s">
        <v>309</v>
      </c>
      <c r="B79" s="338">
        <v>223489</v>
      </c>
      <c r="C79" s="1145">
        <v>223489000</v>
      </c>
      <c r="D79" s="1147">
        <v>334958752.94</v>
      </c>
      <c r="E79" s="464">
        <v>1.498770646161556</v>
      </c>
      <c r="F79" s="117"/>
    </row>
    <row r="80" spans="1:6" ht="20.100000000000001" customHeight="1">
      <c r="A80" s="116" t="s">
        <v>360</v>
      </c>
      <c r="B80" s="338">
        <v>12693</v>
      </c>
      <c r="C80" s="1145">
        <v>12693000</v>
      </c>
      <c r="D80" s="1147">
        <v>9659062.9399999995</v>
      </c>
      <c r="E80" s="464">
        <v>0.76097557236271962</v>
      </c>
      <c r="F80" s="117"/>
    </row>
    <row r="81" spans="1:6" ht="20.100000000000001" customHeight="1">
      <c r="A81" s="116" t="s">
        <v>310</v>
      </c>
      <c r="B81" s="338">
        <v>524</v>
      </c>
      <c r="C81" s="1145">
        <v>524000</v>
      </c>
      <c r="D81" s="1147">
        <v>633111.42999999993</v>
      </c>
      <c r="E81" s="464">
        <v>1.208227919847328</v>
      </c>
      <c r="F81" s="117"/>
    </row>
    <row r="82" spans="1:6" ht="20.100000000000001" customHeight="1">
      <c r="A82" s="116" t="s">
        <v>311</v>
      </c>
      <c r="B82" s="338">
        <v>741860</v>
      </c>
      <c r="C82" s="1145">
        <v>741860000</v>
      </c>
      <c r="D82" s="1147">
        <v>762363166.67000008</v>
      </c>
      <c r="E82" s="464">
        <v>1.0276375147197585</v>
      </c>
      <c r="F82" s="117"/>
    </row>
    <row r="83" spans="1:6" ht="20.100000000000001" customHeight="1">
      <c r="A83" s="116" t="s">
        <v>312</v>
      </c>
      <c r="B83" s="338">
        <v>339697721</v>
      </c>
      <c r="C83" s="1145">
        <v>339697721000</v>
      </c>
      <c r="D83" s="1147">
        <v>358736099130.26025</v>
      </c>
      <c r="E83" s="464">
        <v>1.0560450569824702</v>
      </c>
      <c r="F83" s="117"/>
    </row>
    <row r="84" spans="1:6" ht="20.100000000000001" customHeight="1">
      <c r="A84" s="116" t="s">
        <v>313</v>
      </c>
      <c r="B84" s="338">
        <v>1280002</v>
      </c>
      <c r="C84" s="1145">
        <v>1280002000</v>
      </c>
      <c r="D84" s="1147">
        <v>1096044254.2599998</v>
      </c>
      <c r="E84" s="464">
        <v>0.85628323569806908</v>
      </c>
      <c r="F84" s="117"/>
    </row>
    <row r="85" spans="1:6" ht="20.100000000000001" customHeight="1">
      <c r="A85" s="116" t="s">
        <v>314</v>
      </c>
      <c r="B85" s="338">
        <v>2902</v>
      </c>
      <c r="C85" s="1145">
        <v>2902000</v>
      </c>
      <c r="D85" s="1147">
        <v>3167413.9899999998</v>
      </c>
      <c r="E85" s="464">
        <v>1.0914589903514818</v>
      </c>
      <c r="F85" s="117"/>
    </row>
    <row r="86" spans="1:6" ht="20.100000000000001" hidden="1" customHeight="1">
      <c r="A86" s="116" t="s">
        <v>315</v>
      </c>
      <c r="B86" s="338">
        <v>0</v>
      </c>
      <c r="C86" s="1145">
        <v>0</v>
      </c>
      <c r="D86" s="1147">
        <v>0</v>
      </c>
      <c r="E86" s="464">
        <v>0</v>
      </c>
      <c r="F86" s="117"/>
    </row>
    <row r="87" spans="1:6" ht="19.5" customHeight="1">
      <c r="A87" s="116" t="s">
        <v>316</v>
      </c>
      <c r="B87" s="338">
        <v>2262359</v>
      </c>
      <c r="C87" s="1145">
        <v>2262359000</v>
      </c>
      <c r="D87" s="1147">
        <v>2355211083.71</v>
      </c>
      <c r="E87" s="464">
        <v>1.041042152775046</v>
      </c>
      <c r="F87" s="117"/>
    </row>
    <row r="88" spans="1:6" ht="20.100000000000001" hidden="1" customHeight="1">
      <c r="A88" s="116" t="s">
        <v>317</v>
      </c>
      <c r="B88" s="338">
        <v>0</v>
      </c>
      <c r="C88" s="1145">
        <v>0</v>
      </c>
      <c r="D88" s="1147">
        <v>0</v>
      </c>
      <c r="E88" s="464">
        <v>0</v>
      </c>
      <c r="F88" s="117"/>
    </row>
    <row r="89" spans="1:6" ht="20.100000000000001" customHeight="1">
      <c r="A89" s="116" t="s">
        <v>318</v>
      </c>
      <c r="B89" s="338">
        <v>0</v>
      </c>
      <c r="C89" s="1145">
        <v>0</v>
      </c>
      <c r="D89" s="1147">
        <v>5216680.0599999996</v>
      </c>
      <c r="E89" s="464">
        <v>0</v>
      </c>
      <c r="F89" s="117"/>
    </row>
    <row r="90" spans="1:6" ht="20.100000000000001" customHeight="1">
      <c r="A90" s="116" t="s">
        <v>319</v>
      </c>
      <c r="B90" s="338">
        <v>2392771</v>
      </c>
      <c r="C90" s="1145">
        <v>2389061179</v>
      </c>
      <c r="D90" s="1147">
        <v>2761691635.509995</v>
      </c>
      <c r="E90" s="464">
        <v>1.1559735932195627</v>
      </c>
      <c r="F90" s="117"/>
    </row>
    <row r="91" spans="1:6" ht="20.100000000000001" customHeight="1">
      <c r="A91" s="116" t="s">
        <v>320</v>
      </c>
      <c r="B91" s="338">
        <v>0</v>
      </c>
      <c r="C91" s="1145">
        <v>0</v>
      </c>
      <c r="D91" s="1147">
        <v>474265.72</v>
      </c>
      <c r="E91" s="464">
        <v>0</v>
      </c>
      <c r="F91" s="117"/>
    </row>
    <row r="92" spans="1:6" ht="20.100000000000001" hidden="1" customHeight="1">
      <c r="A92" s="116" t="s">
        <v>321</v>
      </c>
      <c r="B92" s="338">
        <v>0</v>
      </c>
      <c r="C92" s="1145">
        <v>0</v>
      </c>
      <c r="D92" s="1147">
        <v>0</v>
      </c>
      <c r="E92" s="464">
        <v>0</v>
      </c>
      <c r="F92" s="117"/>
    </row>
    <row r="93" spans="1:6" ht="20.100000000000001" customHeight="1">
      <c r="A93" s="116" t="s">
        <v>322</v>
      </c>
      <c r="B93" s="338">
        <v>11154</v>
      </c>
      <c r="C93" s="1145">
        <v>11154000</v>
      </c>
      <c r="D93" s="1147">
        <v>16079488.84</v>
      </c>
      <c r="E93" s="464">
        <v>1.4415894602833064</v>
      </c>
      <c r="F93" s="117"/>
    </row>
    <row r="94" spans="1:6" ht="6.75" customHeight="1">
      <c r="A94" s="107"/>
      <c r="B94" s="339"/>
      <c r="C94" s="1146"/>
      <c r="D94" s="1148" t="s">
        <v>4</v>
      </c>
      <c r="E94" s="511" t="s">
        <v>4</v>
      </c>
      <c r="F94" s="118"/>
    </row>
    <row r="95" spans="1:6" ht="18">
      <c r="A95" s="1307" t="s">
        <v>929</v>
      </c>
      <c r="D95" s="120" t="s">
        <v>4</v>
      </c>
    </row>
    <row r="96" spans="1:6">
      <c r="A96" s="1308"/>
      <c r="B96" s="1226"/>
      <c r="C96" s="1226"/>
      <c r="D96" s="1226"/>
      <c r="E96" s="1226"/>
      <c r="F96" s="1226"/>
    </row>
    <row r="97" spans="1:6">
      <c r="A97" s="1225"/>
      <c r="B97" s="1226"/>
      <c r="C97" s="1226"/>
      <c r="D97" s="1226"/>
      <c r="E97" s="1226"/>
      <c r="F97" s="1226"/>
    </row>
    <row r="99" spans="1:6">
      <c r="D99" s="427"/>
      <c r="E99" s="427"/>
    </row>
    <row r="100" spans="1:6">
      <c r="D100" s="410"/>
      <c r="E100" s="411"/>
    </row>
    <row r="101" spans="1:6">
      <c r="D101" s="427"/>
      <c r="E101" s="427"/>
    </row>
    <row r="198" spans="4:4">
      <c r="D198" s="94" t="s">
        <v>124</v>
      </c>
    </row>
  </sheetData>
  <mergeCells count="2">
    <mergeCell ref="A2:E2"/>
    <mergeCell ref="D5:D7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9" fitToHeight="0" orientation="landscape" useFirstPageNumber="1" r:id="rId1"/>
  <headerFooter alignWithMargins="0">
    <oddHeader>&amp;C&amp;12 - &amp;P -</oddHeader>
  </headerFooter>
  <rowBreaks count="2" manualBreakCount="2">
    <brk id="36" max="3" man="1"/>
    <brk id="65" max="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 codeName="Arkusz8"/>
  <dimension ref="A1:H31"/>
  <sheetViews>
    <sheetView showGridLines="0" zoomScale="75" zoomScaleNormal="75" workbookViewId="0">
      <selection activeCell="E18" sqref="E18"/>
    </sheetView>
  </sheetViews>
  <sheetFormatPr defaultColWidth="16.28515625" defaultRowHeight="15"/>
  <cols>
    <col min="1" max="1" width="52" style="123" customWidth="1"/>
    <col min="2" max="5" width="26.5703125" style="123" customWidth="1"/>
    <col min="6" max="16384" width="16.28515625" style="123"/>
  </cols>
  <sheetData>
    <row r="1" spans="1:8" ht="15" customHeight="1">
      <c r="A1" s="122" t="s">
        <v>323</v>
      </c>
    </row>
    <row r="2" spans="1:8" ht="15.75">
      <c r="A2" s="124" t="s">
        <v>324</v>
      </c>
      <c r="B2" s="125"/>
      <c r="C2" s="125"/>
      <c r="D2" s="125"/>
      <c r="E2" s="125"/>
    </row>
    <row r="3" spans="1:8" ht="15.75">
      <c r="A3" s="124"/>
      <c r="B3" s="125"/>
      <c r="C3" s="125"/>
      <c r="D3" s="125"/>
      <c r="E3" s="125"/>
    </row>
    <row r="4" spans="1:8" ht="15.75" customHeight="1">
      <c r="A4" s="124"/>
      <c r="B4" s="125"/>
      <c r="C4" s="125"/>
      <c r="D4" s="125"/>
      <c r="E4" s="126" t="s">
        <v>2</v>
      </c>
    </row>
    <row r="5" spans="1:8" ht="15.95" customHeight="1">
      <c r="A5" s="127"/>
      <c r="B5" s="128" t="s">
        <v>234</v>
      </c>
      <c r="C5" s="128" t="s">
        <v>585</v>
      </c>
      <c r="D5" s="129"/>
      <c r="E5" s="514"/>
    </row>
    <row r="6" spans="1:8" ht="15.95" customHeight="1">
      <c r="A6" s="130" t="s">
        <v>3</v>
      </c>
      <c r="B6" s="131" t="s">
        <v>235</v>
      </c>
      <c r="C6" s="131" t="s">
        <v>558</v>
      </c>
      <c r="D6" s="132" t="s">
        <v>236</v>
      </c>
      <c r="E6" s="515" t="s">
        <v>237</v>
      </c>
    </row>
    <row r="7" spans="1:8" ht="15.95" customHeight="1">
      <c r="A7" s="133"/>
      <c r="B7" s="134" t="s">
        <v>448</v>
      </c>
      <c r="C7" s="512"/>
      <c r="D7" s="135"/>
      <c r="E7" s="516" t="s">
        <v>584</v>
      </c>
    </row>
    <row r="8" spans="1:8" s="141" customFormat="1" ht="13.5" customHeight="1">
      <c r="A8" s="136">
        <v>1</v>
      </c>
      <c r="B8" s="137">
        <v>2</v>
      </c>
      <c r="C8" s="139">
        <v>3</v>
      </c>
      <c r="D8" s="138">
        <v>4</v>
      </c>
      <c r="E8" s="513">
        <v>5</v>
      </c>
      <c r="F8" s="140"/>
    </row>
    <row r="9" spans="1:8" ht="19.5" customHeight="1">
      <c r="A9" s="142" t="s">
        <v>325</v>
      </c>
      <c r="B9" s="340">
        <v>2392771</v>
      </c>
      <c r="C9" s="1232">
        <v>2389061179</v>
      </c>
      <c r="D9" s="1232">
        <v>2761691635.5099998</v>
      </c>
      <c r="E9" s="517">
        <v>1.1559735932195647</v>
      </c>
      <c r="F9" s="140" t="s">
        <v>4</v>
      </c>
    </row>
    <row r="10" spans="1:8" ht="22.5" customHeight="1">
      <c r="A10" s="143" t="s">
        <v>326</v>
      </c>
      <c r="B10" s="341">
        <v>173981</v>
      </c>
      <c r="C10" s="1233">
        <v>173917000</v>
      </c>
      <c r="D10" s="1233">
        <v>208904210.52000001</v>
      </c>
      <c r="E10" s="517">
        <v>1.201171883829643</v>
      </c>
      <c r="F10" s="140" t="s">
        <v>4</v>
      </c>
    </row>
    <row r="11" spans="1:8" ht="24" customHeight="1">
      <c r="A11" s="143" t="s">
        <v>327</v>
      </c>
      <c r="B11" s="341">
        <v>99327</v>
      </c>
      <c r="C11" s="1233">
        <v>98966000</v>
      </c>
      <c r="D11" s="1233">
        <v>126451645.81999998</v>
      </c>
      <c r="E11" s="517">
        <v>1.2777281674514478</v>
      </c>
      <c r="F11" s="140" t="s">
        <v>4</v>
      </c>
    </row>
    <row r="12" spans="1:8" ht="24" customHeight="1">
      <c r="A12" s="143" t="s">
        <v>328</v>
      </c>
      <c r="B12" s="341">
        <v>78930</v>
      </c>
      <c r="C12" s="1233">
        <v>78795000</v>
      </c>
      <c r="D12" s="1233">
        <v>102956121.44000004</v>
      </c>
      <c r="E12" s="517">
        <v>1.3066326726315127</v>
      </c>
      <c r="F12" s="140" t="s">
        <v>4</v>
      </c>
    </row>
    <row r="13" spans="1:8" ht="24" customHeight="1">
      <c r="A13" s="143" t="s">
        <v>329</v>
      </c>
      <c r="B13" s="341">
        <v>46173</v>
      </c>
      <c r="C13" s="1233">
        <v>46158000</v>
      </c>
      <c r="D13" s="1233">
        <v>62932654.86999996</v>
      </c>
      <c r="E13" s="517">
        <v>1.3634181478833562</v>
      </c>
      <c r="F13" s="140" t="s">
        <v>4</v>
      </c>
    </row>
    <row r="14" spans="1:8" ht="24" customHeight="1">
      <c r="A14" s="143" t="s">
        <v>330</v>
      </c>
      <c r="B14" s="341">
        <v>150260</v>
      </c>
      <c r="C14" s="1233">
        <v>150049000</v>
      </c>
      <c r="D14" s="1233">
        <v>170461239.19999984</v>
      </c>
      <c r="E14" s="517">
        <v>1.1360371558624172</v>
      </c>
      <c r="F14" s="140" t="s">
        <v>4</v>
      </c>
    </row>
    <row r="15" spans="1:8" ht="24" customHeight="1">
      <c r="A15" s="143" t="s">
        <v>331</v>
      </c>
      <c r="B15" s="341">
        <v>180926</v>
      </c>
      <c r="C15" s="1233">
        <v>180869000</v>
      </c>
      <c r="D15" s="1233">
        <v>223150455.15000004</v>
      </c>
      <c r="E15" s="517">
        <v>1.2337683912113189</v>
      </c>
      <c r="F15" s="140" t="s">
        <v>4</v>
      </c>
    </row>
    <row r="16" spans="1:8" ht="24" customHeight="1">
      <c r="A16" s="143" t="s">
        <v>332</v>
      </c>
      <c r="B16" s="341">
        <v>536768</v>
      </c>
      <c r="C16" s="1233">
        <v>535497000</v>
      </c>
      <c r="D16" s="1233">
        <v>566053330.11000013</v>
      </c>
      <c r="E16" s="517">
        <v>1.0570616270679389</v>
      </c>
      <c r="F16" s="140" t="s">
        <v>4</v>
      </c>
      <c r="G16" s="123" t="s">
        <v>4</v>
      </c>
      <c r="H16" s="123" t="s">
        <v>4</v>
      </c>
    </row>
    <row r="17" spans="1:6" ht="24" customHeight="1">
      <c r="A17" s="143" t="s">
        <v>333</v>
      </c>
      <c r="B17" s="341">
        <v>41975</v>
      </c>
      <c r="C17" s="1233">
        <v>41908000</v>
      </c>
      <c r="D17" s="1233">
        <v>49059535.300000034</v>
      </c>
      <c r="E17" s="517">
        <v>1.1706484513696678</v>
      </c>
      <c r="F17" s="140" t="s">
        <v>4</v>
      </c>
    </row>
    <row r="18" spans="1:6" ht="24" customHeight="1">
      <c r="A18" s="143" t="s">
        <v>334</v>
      </c>
      <c r="B18" s="341">
        <v>73500</v>
      </c>
      <c r="C18" s="1233">
        <v>73421000</v>
      </c>
      <c r="D18" s="1233">
        <v>86854996.559999928</v>
      </c>
      <c r="E18" s="517">
        <v>1.1829721273205205</v>
      </c>
      <c r="F18" s="140" t="s">
        <v>4</v>
      </c>
    </row>
    <row r="19" spans="1:6" ht="24" customHeight="1">
      <c r="A19" s="143" t="s">
        <v>335</v>
      </c>
      <c r="B19" s="341">
        <v>60893</v>
      </c>
      <c r="C19" s="1233">
        <v>60603000</v>
      </c>
      <c r="D19" s="1233">
        <v>72589243.710000008</v>
      </c>
      <c r="E19" s="517">
        <v>1.1977830092569677</v>
      </c>
      <c r="F19" s="140" t="s">
        <v>124</v>
      </c>
    </row>
    <row r="20" spans="1:6" ht="24" customHeight="1">
      <c r="A20" s="143" t="s">
        <v>336</v>
      </c>
      <c r="B20" s="341">
        <v>159883</v>
      </c>
      <c r="C20" s="1233">
        <v>159708000</v>
      </c>
      <c r="D20" s="1233">
        <v>182749077.25</v>
      </c>
      <c r="E20" s="517">
        <v>1.1442700256092369</v>
      </c>
      <c r="F20" s="140" t="s">
        <v>4</v>
      </c>
    </row>
    <row r="21" spans="1:6" ht="24" customHeight="1">
      <c r="A21" s="143" t="s">
        <v>337</v>
      </c>
      <c r="B21" s="341">
        <v>286811</v>
      </c>
      <c r="C21" s="1233">
        <v>286768000</v>
      </c>
      <c r="D21" s="1233">
        <v>325265476.66999996</v>
      </c>
      <c r="E21" s="517">
        <v>1.1342460688431064</v>
      </c>
      <c r="F21" s="140" t="s">
        <v>4</v>
      </c>
    </row>
    <row r="22" spans="1:6" ht="24" customHeight="1">
      <c r="A22" s="143" t="s">
        <v>338</v>
      </c>
      <c r="B22" s="341">
        <v>60757</v>
      </c>
      <c r="C22" s="1233">
        <v>60702000</v>
      </c>
      <c r="D22" s="1233">
        <v>68523611.199999988</v>
      </c>
      <c r="E22" s="517">
        <v>1.1288526111166022</v>
      </c>
      <c r="F22" s="140" t="s">
        <v>4</v>
      </c>
    </row>
    <row r="23" spans="1:6" ht="24" customHeight="1">
      <c r="A23" s="143" t="s">
        <v>339</v>
      </c>
      <c r="B23" s="341">
        <v>73155</v>
      </c>
      <c r="C23" s="1233">
        <v>72726000</v>
      </c>
      <c r="D23" s="1233">
        <v>90753510.310000032</v>
      </c>
      <c r="E23" s="517">
        <v>1.2478826047080829</v>
      </c>
      <c r="F23" s="140" t="s">
        <v>4</v>
      </c>
    </row>
    <row r="24" spans="1:6" ht="24" customHeight="1">
      <c r="A24" s="143" t="s">
        <v>340</v>
      </c>
      <c r="B24" s="341">
        <v>260969</v>
      </c>
      <c r="C24" s="1233">
        <v>260800179</v>
      </c>
      <c r="D24" s="1233">
        <v>288163187.12999988</v>
      </c>
      <c r="E24" s="517">
        <v>1.104919437689496</v>
      </c>
      <c r="F24" s="140" t="s">
        <v>4</v>
      </c>
    </row>
    <row r="25" spans="1:6" ht="24" customHeight="1">
      <c r="A25" s="144" t="s">
        <v>341</v>
      </c>
      <c r="B25" s="342">
        <v>108463</v>
      </c>
      <c r="C25" s="1234">
        <v>108174000</v>
      </c>
      <c r="D25" s="1234">
        <v>136823340.27000001</v>
      </c>
      <c r="E25" s="518">
        <v>1.2648449744855512</v>
      </c>
      <c r="F25" s="140" t="s">
        <v>4</v>
      </c>
    </row>
    <row r="31" spans="1:6">
      <c r="E31" s="123" t="s">
        <v>4</v>
      </c>
    </row>
  </sheetData>
  <phoneticPr fontId="42" type="noConversion"/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2" orientation="landscape" useFirstPageNumber="1" r:id="rId1"/>
  <headerFooter alignWithMargins="0">
    <oddHeader>&amp;C&amp;12 - &amp;P -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U146"/>
  <sheetViews>
    <sheetView showGridLines="0" showZeros="0" topLeftCell="B91" zoomScale="70" zoomScaleNormal="70" workbookViewId="0">
      <selection activeCell="AA111" sqref="AA111"/>
    </sheetView>
  </sheetViews>
  <sheetFormatPr defaultColWidth="7.85546875" defaultRowHeight="15"/>
  <cols>
    <col min="1" max="1" width="6.7109375" style="1076" hidden="1" customWidth="1"/>
    <col min="2" max="2" width="2.28515625" style="1076" customWidth="1"/>
    <col min="3" max="3" width="4.5703125" style="1076" customWidth="1"/>
    <col min="4" max="4" width="66.28515625" style="1076" customWidth="1"/>
    <col min="5" max="5" width="16" style="1078" customWidth="1"/>
    <col min="6" max="6" width="19.140625" style="1076" bestFit="1" customWidth="1"/>
    <col min="7" max="7" width="16" style="1076" customWidth="1"/>
    <col min="8" max="8" width="16.42578125" style="1076" customWidth="1"/>
    <col min="9" max="9" width="16" style="1076" customWidth="1"/>
    <col min="10" max="12" width="9.28515625" style="1076" customWidth="1"/>
    <col min="13" max="13" width="7.85546875" style="1076" customWidth="1"/>
    <col min="14" max="20" width="7.85546875" style="1076"/>
    <col min="21" max="21" width="14.140625" style="1076" bestFit="1" customWidth="1"/>
    <col min="22" max="16384" width="7.85546875" style="1076"/>
  </cols>
  <sheetData>
    <row r="1" spans="1:13" ht="19.5" customHeight="1">
      <c r="B1" s="1077" t="s">
        <v>852</v>
      </c>
      <c r="C1" s="1077"/>
      <c r="D1" s="1077"/>
      <c r="I1" s="1079"/>
    </row>
    <row r="2" spans="1:13" ht="15.75" customHeight="1">
      <c r="B2" s="1734" t="s">
        <v>853</v>
      </c>
      <c r="C2" s="1734"/>
      <c r="D2" s="1734"/>
      <c r="E2" s="1734"/>
      <c r="F2" s="1734"/>
      <c r="G2" s="1734"/>
      <c r="H2" s="1734"/>
      <c r="I2" s="1734"/>
      <c r="J2" s="1734"/>
      <c r="K2" s="1734"/>
      <c r="L2" s="1734"/>
    </row>
    <row r="3" spans="1:13" ht="12" customHeight="1">
      <c r="B3" s="1139"/>
      <c r="C3" s="1139"/>
      <c r="D3" s="1139"/>
      <c r="E3" s="1139"/>
      <c r="F3" s="1139"/>
      <c r="G3" s="1139"/>
      <c r="H3" s="1139"/>
      <c r="I3" s="1139"/>
      <c r="J3" s="1139"/>
      <c r="K3" s="1139"/>
      <c r="L3" s="1139"/>
    </row>
    <row r="4" spans="1:13" ht="9" customHeight="1">
      <c r="B4" s="1080"/>
      <c r="C4" s="1080"/>
      <c r="D4" s="1080"/>
      <c r="E4" s="1080"/>
      <c r="F4" s="1080"/>
      <c r="G4" s="1080"/>
      <c r="H4" s="1080"/>
      <c r="I4" s="1080"/>
      <c r="J4" s="1080"/>
      <c r="K4" s="1080"/>
      <c r="L4" s="1080"/>
    </row>
    <row r="5" spans="1:13" ht="15.75">
      <c r="B5" s="1081"/>
      <c r="C5" s="1082"/>
      <c r="D5" s="1083"/>
      <c r="E5" s="1084" t="s">
        <v>234</v>
      </c>
      <c r="F5" s="1085" t="s">
        <v>555</v>
      </c>
      <c r="G5" s="1086" t="s">
        <v>236</v>
      </c>
      <c r="H5" s="1087"/>
      <c r="I5" s="1087"/>
      <c r="J5" s="1087" t="s">
        <v>451</v>
      </c>
      <c r="K5" s="1087"/>
      <c r="L5" s="1088"/>
    </row>
    <row r="6" spans="1:13" ht="15.75">
      <c r="B6" s="1089" t="s">
        <v>3</v>
      </c>
      <c r="C6" s="1090"/>
      <c r="D6" s="1091"/>
      <c r="E6" s="1092" t="s">
        <v>235</v>
      </c>
      <c r="F6" s="1093" t="s">
        <v>558</v>
      </c>
      <c r="G6" s="1094"/>
      <c r="H6" s="1094"/>
      <c r="I6" s="1383"/>
      <c r="J6" s="1741" t="s">
        <v>584</v>
      </c>
      <c r="K6" s="1740" t="s">
        <v>478</v>
      </c>
      <c r="L6" s="1740" t="s">
        <v>854</v>
      </c>
    </row>
    <row r="7" spans="1:13" ht="15.75">
      <c r="B7" s="1095"/>
      <c r="C7" s="1078"/>
      <c r="D7" s="1096"/>
      <c r="E7" s="1097" t="s">
        <v>452</v>
      </c>
      <c r="F7" s="1093"/>
      <c r="G7" s="1098" t="s">
        <v>453</v>
      </c>
      <c r="H7" s="1099" t="s">
        <v>594</v>
      </c>
      <c r="I7" s="1384" t="s">
        <v>455</v>
      </c>
      <c r="J7" s="1741"/>
      <c r="K7" s="1740"/>
      <c r="L7" s="1740"/>
    </row>
    <row r="8" spans="1:13" s="1100" customFormat="1" ht="15" customHeight="1">
      <c r="B8" s="1101"/>
      <c r="C8" s="1102"/>
      <c r="D8" s="1103"/>
      <c r="E8" s="1735" t="s">
        <v>855</v>
      </c>
      <c r="F8" s="1736"/>
      <c r="G8" s="1736"/>
      <c r="H8" s="1736"/>
      <c r="I8" s="1736"/>
      <c r="J8" s="1741"/>
      <c r="K8" s="1740"/>
      <c r="L8" s="1740"/>
      <c r="M8" s="1076"/>
    </row>
    <row r="9" spans="1:13" s="1100" customFormat="1" ht="9.9499999999999993" customHeight="1">
      <c r="B9" s="1737">
        <v>1</v>
      </c>
      <c r="C9" s="1738"/>
      <c r="D9" s="1738"/>
      <c r="E9" s="1104">
        <v>2</v>
      </c>
      <c r="F9" s="1105">
        <v>3</v>
      </c>
      <c r="G9" s="1105">
        <v>4</v>
      </c>
      <c r="H9" s="1106">
        <v>5</v>
      </c>
      <c r="I9" s="1106">
        <v>6</v>
      </c>
      <c r="J9" s="1382">
        <v>7</v>
      </c>
      <c r="K9" s="1103">
        <v>8</v>
      </c>
      <c r="L9" s="1382">
        <v>9</v>
      </c>
    </row>
    <row r="10" spans="1:13" ht="21.75" customHeight="1">
      <c r="A10" s="1107" t="s">
        <v>856</v>
      </c>
      <c r="B10" s="1108" t="s">
        <v>857</v>
      </c>
      <c r="C10" s="1109"/>
      <c r="D10" s="1110"/>
      <c r="E10" s="1391">
        <v>397197405000</v>
      </c>
      <c r="F10" s="1386">
        <v>397197404999.99994</v>
      </c>
      <c r="G10" s="1391">
        <v>26629004661.860001</v>
      </c>
      <c r="H10" s="1391">
        <v>57559540073.090202</v>
      </c>
      <c r="I10" s="1391">
        <v>85341535464.200394</v>
      </c>
      <c r="J10" s="1152">
        <v>6.7042242287207301E-2</v>
      </c>
      <c r="K10" s="1152">
        <v>0.14491418964101796</v>
      </c>
      <c r="L10" s="1152">
        <v>0.21485924729090414</v>
      </c>
    </row>
    <row r="11" spans="1:13" ht="15.75">
      <c r="A11" s="1107"/>
      <c r="B11" s="1112" t="s">
        <v>596</v>
      </c>
      <c r="C11" s="1113"/>
      <c r="D11" s="1110"/>
      <c r="E11" s="1394"/>
      <c r="F11" s="1149"/>
      <c r="G11" s="1394"/>
      <c r="H11" s="1394"/>
      <c r="I11" s="1394"/>
      <c r="J11" s="1111"/>
      <c r="K11" s="1111"/>
      <c r="L11" s="1111"/>
    </row>
    <row r="12" spans="1:13" ht="21.75" customHeight="1">
      <c r="A12" s="1107" t="s">
        <v>858</v>
      </c>
      <c r="B12" s="1115" t="s">
        <v>693</v>
      </c>
      <c r="C12" s="1116" t="s">
        <v>859</v>
      </c>
      <c r="D12" s="1117"/>
      <c r="E12" s="1393">
        <v>213898023000</v>
      </c>
      <c r="F12" s="1387">
        <v>213374764140.59</v>
      </c>
      <c r="G12" s="1393">
        <v>16149081807.790001</v>
      </c>
      <c r="H12" s="1393">
        <v>34538620651.830002</v>
      </c>
      <c r="I12" s="1393">
        <v>50149767181.160004</v>
      </c>
      <c r="J12" s="1111">
        <v>7.5684122594504993E-2</v>
      </c>
      <c r="K12" s="1111">
        <v>0.16186834835385186</v>
      </c>
      <c r="L12" s="1111">
        <v>0.23503138894211942</v>
      </c>
    </row>
    <row r="13" spans="1:13" ht="12" customHeight="1">
      <c r="A13" s="1107"/>
      <c r="B13" s="1118"/>
      <c r="C13" s="1119" t="s">
        <v>632</v>
      </c>
      <c r="D13" s="1120"/>
      <c r="E13" s="1394"/>
      <c r="F13" s="1150"/>
      <c r="G13" s="1394"/>
      <c r="H13" s="1394"/>
      <c r="I13" s="1394"/>
      <c r="J13" s="1114"/>
      <c r="K13" s="1114"/>
      <c r="L13" s="1114"/>
    </row>
    <row r="14" spans="1:13" ht="15.95" customHeight="1">
      <c r="A14" s="1107" t="s">
        <v>860</v>
      </c>
      <c r="B14" s="1118"/>
      <c r="C14" s="1121" t="s">
        <v>861</v>
      </c>
      <c r="D14" s="1120" t="s">
        <v>862</v>
      </c>
      <c r="E14" s="1394">
        <v>56444715000</v>
      </c>
      <c r="F14" s="1150">
        <v>56138578511</v>
      </c>
      <c r="G14" s="1394">
        <v>7665399151</v>
      </c>
      <c r="H14" s="1394">
        <v>15329509186</v>
      </c>
      <c r="I14" s="1394">
        <v>19693954062</v>
      </c>
      <c r="J14" s="1114">
        <v>0.13654423311587793</v>
      </c>
      <c r="K14" s="1114">
        <v>0.27306550312805444</v>
      </c>
      <c r="L14" s="1114">
        <v>0.35080963188515885</v>
      </c>
    </row>
    <row r="15" spans="1:13" ht="15.95" customHeight="1">
      <c r="A15" s="1107" t="s">
        <v>863</v>
      </c>
      <c r="B15" s="1118"/>
      <c r="C15" s="1121" t="s">
        <v>864</v>
      </c>
      <c r="D15" s="1120" t="s">
        <v>865</v>
      </c>
      <c r="E15" s="1394">
        <v>65555173000</v>
      </c>
      <c r="F15" s="1150">
        <v>55324023000</v>
      </c>
      <c r="G15" s="1394">
        <v>1865731255.55</v>
      </c>
      <c r="H15" s="1394">
        <v>5733630714.7200003</v>
      </c>
      <c r="I15" s="1394">
        <v>9560263334.9500008</v>
      </c>
      <c r="J15" s="1114">
        <v>3.3723709057636678E-2</v>
      </c>
      <c r="K15" s="1114">
        <v>0.10363727010091078</v>
      </c>
      <c r="L15" s="1114">
        <v>0.17280491939188877</v>
      </c>
    </row>
    <row r="16" spans="1:13" ht="12" customHeight="1">
      <c r="A16" s="1107"/>
      <c r="B16" s="1118"/>
      <c r="C16" s="1121"/>
      <c r="D16" s="1120" t="s">
        <v>632</v>
      </c>
      <c r="E16" s="1394"/>
      <c r="F16" s="1150"/>
      <c r="G16" s="1394"/>
      <c r="H16" s="1394"/>
      <c r="I16" s="1394"/>
      <c r="J16" s="1114"/>
      <c r="K16" s="1114"/>
      <c r="L16" s="1114"/>
    </row>
    <row r="17" spans="1:13" ht="15.95" customHeight="1">
      <c r="A17" s="1107" t="s">
        <v>866</v>
      </c>
      <c r="B17" s="1122"/>
      <c r="C17" s="1121"/>
      <c r="D17" s="1120" t="s">
        <v>867</v>
      </c>
      <c r="E17" s="1394">
        <v>46637723000</v>
      </c>
      <c r="F17" s="1150">
        <v>35822723000</v>
      </c>
      <c r="G17" s="1394">
        <v>529731654.16000003</v>
      </c>
      <c r="H17" s="1394">
        <v>3044017354.4400001</v>
      </c>
      <c r="I17" s="1394">
        <v>5233437948.4700003</v>
      </c>
      <c r="J17" s="1114">
        <v>1.4787587592378169E-2</v>
      </c>
      <c r="K17" s="1114">
        <v>8.4974482661186873E-2</v>
      </c>
      <c r="L17" s="1114">
        <v>0.14609268950520596</v>
      </c>
    </row>
    <row r="18" spans="1:13" ht="15.95" customHeight="1">
      <c r="A18" s="1107" t="s">
        <v>868</v>
      </c>
      <c r="B18" s="1118"/>
      <c r="C18" s="1121"/>
      <c r="D18" s="1123" t="s">
        <v>869</v>
      </c>
      <c r="E18" s="1394">
        <v>17565683000</v>
      </c>
      <c r="F18" s="1150">
        <v>17099533000</v>
      </c>
      <c r="G18" s="1394">
        <v>1233219601.3900001</v>
      </c>
      <c r="H18" s="1394">
        <v>2485053360.2800002</v>
      </c>
      <c r="I18" s="1394">
        <v>4014485386.48</v>
      </c>
      <c r="J18" s="1114">
        <v>7.2120074939473505E-2</v>
      </c>
      <c r="K18" s="1114">
        <v>0.14532872683014209</v>
      </c>
      <c r="L18" s="1114">
        <v>0.23477163887926061</v>
      </c>
    </row>
    <row r="19" spans="1:13" ht="45">
      <c r="A19" s="1124" t="s">
        <v>870</v>
      </c>
      <c r="B19" s="1118"/>
      <c r="C19" s="1125" t="s">
        <v>871</v>
      </c>
      <c r="D19" s="1126" t="s">
        <v>872</v>
      </c>
      <c r="E19" s="1394">
        <v>40785495000</v>
      </c>
      <c r="F19" s="1150">
        <v>44571416153.699997</v>
      </c>
      <c r="G19" s="1394">
        <v>3581621093.7399998</v>
      </c>
      <c r="H19" s="1394">
        <v>7130345694.1199999</v>
      </c>
      <c r="I19" s="1394">
        <v>10586434649.5</v>
      </c>
      <c r="J19" s="1114">
        <v>8.0356905901063216E-2</v>
      </c>
      <c r="K19" s="1114">
        <v>0.15997574924547445</v>
      </c>
      <c r="L19" s="1114">
        <v>0.23751622818071916</v>
      </c>
    </row>
    <row r="20" spans="1:13" ht="30">
      <c r="A20" s="1124" t="s">
        <v>873</v>
      </c>
      <c r="B20" s="1118"/>
      <c r="C20" s="1125" t="s">
        <v>874</v>
      </c>
      <c r="D20" s="1126" t="s">
        <v>875</v>
      </c>
      <c r="E20" s="1394">
        <v>3037757000</v>
      </c>
      <c r="F20" s="1150">
        <v>6158487041.1900015</v>
      </c>
      <c r="G20" s="1394">
        <v>267780044.88</v>
      </c>
      <c r="H20" s="1394">
        <v>564502145.70000005</v>
      </c>
      <c r="I20" s="1394">
        <v>871745992.79999995</v>
      </c>
      <c r="J20" s="1114">
        <v>4.348146599789824E-2</v>
      </c>
      <c r="K20" s="1114">
        <v>9.1662471955274522E-2</v>
      </c>
      <c r="L20" s="1114">
        <v>0.14155197323132679</v>
      </c>
    </row>
    <row r="21" spans="1:13" ht="15" customHeight="1">
      <c r="A21" s="1124" t="s">
        <v>876</v>
      </c>
      <c r="B21" s="1118"/>
      <c r="C21" s="1125" t="s">
        <v>877</v>
      </c>
      <c r="D21" s="1126" t="s">
        <v>878</v>
      </c>
      <c r="E21" s="1394">
        <v>15580654000</v>
      </c>
      <c r="F21" s="1150">
        <v>15651539714</v>
      </c>
      <c r="G21" s="1394">
        <v>1543535523</v>
      </c>
      <c r="H21" s="1394">
        <v>3138766809</v>
      </c>
      <c r="I21" s="1394">
        <v>4628579390</v>
      </c>
      <c r="J21" s="1114">
        <v>9.8618765386982166E-2</v>
      </c>
      <c r="K21" s="1114">
        <v>0.20054044946085617</v>
      </c>
      <c r="L21" s="1114">
        <v>0.29572677669915282</v>
      </c>
    </row>
    <row r="22" spans="1:13" ht="21.75" customHeight="1">
      <c r="A22" s="1107" t="s">
        <v>879</v>
      </c>
      <c r="B22" s="1108" t="s">
        <v>708</v>
      </c>
      <c r="C22" s="1109" t="s">
        <v>880</v>
      </c>
      <c r="D22" s="1127"/>
      <c r="E22" s="1393">
        <v>26068705000</v>
      </c>
      <c r="F22" s="1387">
        <v>25947114764.660004</v>
      </c>
      <c r="G22" s="1393">
        <v>2008420275.8299999</v>
      </c>
      <c r="H22" s="1393">
        <v>4097352466.73</v>
      </c>
      <c r="I22" s="1393">
        <v>6289373092.46</v>
      </c>
      <c r="J22" s="1111">
        <v>7.740437786807304E-2</v>
      </c>
      <c r="K22" s="1111">
        <v>0.15791167934827954</v>
      </c>
      <c r="L22" s="1111">
        <v>0.24239200194335797</v>
      </c>
    </row>
    <row r="23" spans="1:13" ht="21.75" customHeight="1">
      <c r="A23" s="1107" t="s">
        <v>881</v>
      </c>
      <c r="B23" s="1128" t="s">
        <v>882</v>
      </c>
      <c r="C23" s="1109" t="s">
        <v>883</v>
      </c>
      <c r="D23" s="1127"/>
      <c r="E23" s="1393">
        <v>75508830000</v>
      </c>
      <c r="F23" s="1387">
        <v>73355810581.579926</v>
      </c>
      <c r="G23" s="1393">
        <v>4014724432.5799999</v>
      </c>
      <c r="H23" s="1393">
        <v>10486079034.540001</v>
      </c>
      <c r="I23" s="1393">
        <v>16683757044.809999</v>
      </c>
      <c r="J23" s="1111">
        <v>5.4729467246703981E-2</v>
      </c>
      <c r="K23" s="1111">
        <v>0.14294817208622213</v>
      </c>
      <c r="L23" s="1111">
        <v>0.22743606692554752</v>
      </c>
    </row>
    <row r="24" spans="1:13" ht="12" customHeight="1">
      <c r="A24" s="1107"/>
      <c r="B24" s="1128"/>
      <c r="C24" s="1119" t="s">
        <v>632</v>
      </c>
      <c r="D24" s="1127"/>
      <c r="E24" s="1394"/>
      <c r="F24" s="1150"/>
      <c r="G24" s="1394"/>
      <c r="H24" s="1394"/>
      <c r="I24" s="1394"/>
      <c r="J24" s="1111"/>
      <c r="K24" s="1111"/>
      <c r="L24" s="1114"/>
    </row>
    <row r="25" spans="1:13" ht="15.75" customHeight="1">
      <c r="A25" s="1107" t="s">
        <v>884</v>
      </c>
      <c r="B25" s="1128"/>
      <c r="C25" s="1121" t="s">
        <v>885</v>
      </c>
      <c r="D25" s="1120" t="s">
        <v>886</v>
      </c>
      <c r="E25" s="1394">
        <v>47845395000</v>
      </c>
      <c r="F25" s="1150">
        <v>47124977625.650002</v>
      </c>
      <c r="G25" s="1394">
        <v>2813480936.5100002</v>
      </c>
      <c r="H25" s="1394">
        <v>7926958355.1200104</v>
      </c>
      <c r="I25" s="1394">
        <v>12568348729.370001</v>
      </c>
      <c r="J25" s="1114">
        <v>5.9702541587598121E-2</v>
      </c>
      <c r="K25" s="1114">
        <v>0.1682113977451607</v>
      </c>
      <c r="L25" s="1114">
        <v>0.26670248693187881</v>
      </c>
    </row>
    <row r="26" spans="1:13" ht="15.75" customHeight="1">
      <c r="A26" s="1107" t="s">
        <v>887</v>
      </c>
      <c r="B26" s="1128"/>
      <c r="C26" s="1121" t="s">
        <v>888</v>
      </c>
      <c r="D26" s="1120" t="s">
        <v>889</v>
      </c>
      <c r="E26" s="1394">
        <v>19304045000</v>
      </c>
      <c r="F26" s="1150">
        <v>20301503950.810001</v>
      </c>
      <c r="G26" s="1394">
        <v>571928952.69999897</v>
      </c>
      <c r="H26" s="1394">
        <v>1353032080.6100099</v>
      </c>
      <c r="I26" s="1394">
        <v>2460558109.5299902</v>
      </c>
      <c r="J26" s="1114">
        <v>2.8171752895044991E-2</v>
      </c>
      <c r="K26" s="1114">
        <v>6.6646889013167218E-2</v>
      </c>
      <c r="L26" s="1114">
        <v>0.12120077977926445</v>
      </c>
    </row>
    <row r="27" spans="1:13" ht="21.75" customHeight="1">
      <c r="A27" s="1107" t="s">
        <v>890</v>
      </c>
      <c r="B27" s="1128" t="s">
        <v>891</v>
      </c>
      <c r="C27" s="1109" t="s">
        <v>892</v>
      </c>
      <c r="D27" s="1127"/>
      <c r="E27" s="1393">
        <v>21176991000</v>
      </c>
      <c r="F27" s="1387">
        <v>27353546879.800003</v>
      </c>
      <c r="G27" s="1393">
        <v>188151628.16</v>
      </c>
      <c r="H27" s="1393">
        <v>619784393.92999995</v>
      </c>
      <c r="I27" s="1393">
        <v>1045413312.73</v>
      </c>
      <c r="J27" s="1111">
        <v>6.8785093570057588E-3</v>
      </c>
      <c r="K27" s="1111">
        <v>2.2658282549371949E-2</v>
      </c>
      <c r="L27" s="1111">
        <v>3.8218565121513177E-2</v>
      </c>
    </row>
    <row r="28" spans="1:13" ht="12" customHeight="1">
      <c r="A28" s="1107"/>
      <c r="B28" s="1128"/>
      <c r="C28" s="1119" t="s">
        <v>632</v>
      </c>
      <c r="D28" s="1127"/>
      <c r="E28" s="1394">
        <v>0</v>
      </c>
      <c r="F28" s="1150">
        <v>0</v>
      </c>
      <c r="G28" s="1394">
        <v>0</v>
      </c>
      <c r="H28" s="1394">
        <v>0</v>
      </c>
      <c r="I28" s="1394">
        <v>0</v>
      </c>
      <c r="J28" s="1114" t="e">
        <v>#DIV/0!</v>
      </c>
      <c r="K28" s="1111" t="e">
        <v>#DIV/0!</v>
      </c>
      <c r="L28" s="1114" t="e">
        <v>#DIV/0!</v>
      </c>
    </row>
    <row r="29" spans="1:13" ht="30" customHeight="1">
      <c r="A29" s="1124" t="s">
        <v>893</v>
      </c>
      <c r="B29" s="1128"/>
      <c r="C29" s="1125" t="s">
        <v>894</v>
      </c>
      <c r="D29" s="1129" t="s">
        <v>895</v>
      </c>
      <c r="E29" s="1394">
        <v>13651677000</v>
      </c>
      <c r="F29" s="1150">
        <v>16978083512.1</v>
      </c>
      <c r="G29" s="1394">
        <v>173719060.75</v>
      </c>
      <c r="H29" s="1394">
        <v>473653049.16000003</v>
      </c>
      <c r="I29" s="1394">
        <v>704362958.04999995</v>
      </c>
      <c r="J29" s="1114">
        <v>1.0231959374342415E-2</v>
      </c>
      <c r="K29" s="1114">
        <v>2.7897910198311563E-2</v>
      </c>
      <c r="L29" s="1114">
        <v>4.1486599918536864E-2</v>
      </c>
    </row>
    <row r="30" spans="1:13" ht="47.25" customHeight="1">
      <c r="A30" s="1124" t="s">
        <v>896</v>
      </c>
      <c r="B30" s="1128"/>
      <c r="C30" s="1125" t="s">
        <v>897</v>
      </c>
      <c r="D30" s="1129" t="s">
        <v>898</v>
      </c>
      <c r="E30" s="1394">
        <v>45878000</v>
      </c>
      <c r="F30" s="1150">
        <v>144957065.65000001</v>
      </c>
      <c r="G30" s="1394">
        <v>3234.32</v>
      </c>
      <c r="H30" s="1394">
        <v>172484.45</v>
      </c>
      <c r="I30" s="1394">
        <v>1030435.51</v>
      </c>
      <c r="J30" s="1114">
        <v>2.2312261810054101E-5</v>
      </c>
      <c r="K30" s="1114">
        <v>1.1899002592703214E-3</v>
      </c>
      <c r="L30" s="1114">
        <v>7.1085566293677249E-3</v>
      </c>
      <c r="M30" s="1130"/>
    </row>
    <row r="31" spans="1:13" ht="30">
      <c r="A31" s="1124" t="s">
        <v>899</v>
      </c>
      <c r="B31" s="1128"/>
      <c r="C31" s="1125" t="s">
        <v>900</v>
      </c>
      <c r="D31" s="1129" t="s">
        <v>901</v>
      </c>
      <c r="E31" s="1394">
        <v>6440000</v>
      </c>
      <c r="F31" s="1389">
        <v>2148614511.0599999</v>
      </c>
      <c r="G31" s="1394">
        <v>0</v>
      </c>
      <c r="H31" s="1394">
        <v>25000</v>
      </c>
      <c r="I31" s="1394">
        <v>2052249.7600000002</v>
      </c>
      <c r="J31" s="1114">
        <v>0</v>
      </c>
      <c r="K31" s="1114">
        <v>1.1635404988336633E-5</v>
      </c>
      <c r="L31" s="1114">
        <v>9.5515028379266644E-4</v>
      </c>
    </row>
    <row r="32" spans="1:13" ht="21.75" customHeight="1">
      <c r="A32" s="1124" t="s">
        <v>902</v>
      </c>
      <c r="B32" s="1131" t="s">
        <v>903</v>
      </c>
      <c r="C32" s="1132" t="s">
        <v>904</v>
      </c>
      <c r="D32" s="1133"/>
      <c r="E32" s="1393">
        <v>30699900000</v>
      </c>
      <c r="F32" s="1387">
        <v>29699832640.619999</v>
      </c>
      <c r="G32" s="1393">
        <v>3619801871.4699998</v>
      </c>
      <c r="H32" s="1393">
        <v>4016566686.9899998</v>
      </c>
      <c r="I32" s="1393">
        <v>5129564172.8800001</v>
      </c>
      <c r="J32" s="1111">
        <v>0.12187953768194819</v>
      </c>
      <c r="K32" s="1111">
        <v>0.13523869765840377</v>
      </c>
      <c r="L32" s="1111">
        <v>0.17271357165374646</v>
      </c>
    </row>
    <row r="33" spans="1:13" ht="21.75" customHeight="1">
      <c r="A33" s="1124" t="s">
        <v>905</v>
      </c>
      <c r="B33" s="1131" t="s">
        <v>906</v>
      </c>
      <c r="C33" s="1132" t="s">
        <v>907</v>
      </c>
      <c r="D33" s="1133"/>
      <c r="E33" s="1393">
        <v>19643623000</v>
      </c>
      <c r="F33" s="1387">
        <v>18660769722</v>
      </c>
      <c r="G33" s="1393">
        <v>245517109.11000001</v>
      </c>
      <c r="H33" s="1393">
        <v>2783743497.7199998</v>
      </c>
      <c r="I33" s="1393">
        <v>4409325054.7799997</v>
      </c>
      <c r="J33" s="1111">
        <v>1.3156858627356037E-2</v>
      </c>
      <c r="K33" s="1111">
        <v>0.14917624188021153</v>
      </c>
      <c r="L33" s="1111">
        <v>0.23628848758482096</v>
      </c>
    </row>
    <row r="34" spans="1:13" ht="21.75" customHeight="1">
      <c r="A34" s="1124" t="s">
        <v>908</v>
      </c>
      <c r="B34" s="1134" t="s">
        <v>909</v>
      </c>
      <c r="C34" s="1135" t="s">
        <v>910</v>
      </c>
      <c r="D34" s="1136"/>
      <c r="E34" s="1396">
        <v>10201333000</v>
      </c>
      <c r="F34" s="1388">
        <v>8805566270.7499981</v>
      </c>
      <c r="G34" s="1396">
        <v>403307536.92000002</v>
      </c>
      <c r="H34" s="1396">
        <v>1017393341.35</v>
      </c>
      <c r="I34" s="1396">
        <v>1634335605.3800001</v>
      </c>
      <c r="J34" s="1137">
        <v>4.5801431108376527E-2</v>
      </c>
      <c r="K34" s="1137">
        <v>0.11553979722230237</v>
      </c>
      <c r="L34" s="1137">
        <v>0.18560255582981361</v>
      </c>
    </row>
    <row r="35" spans="1:13" ht="18.75" customHeight="1">
      <c r="A35" s="1138"/>
      <c r="B35" s="1739"/>
      <c r="C35" s="1739"/>
      <c r="D35" s="1739"/>
      <c r="E35" s="1739"/>
      <c r="F35" s="1739"/>
      <c r="G35" s="1739"/>
      <c r="H35" s="1739"/>
      <c r="I35" s="1739"/>
      <c r="J35" s="1739"/>
      <c r="K35" s="1739"/>
      <c r="L35" s="1739"/>
      <c r="M35" s="1739"/>
    </row>
    <row r="36" spans="1:13" ht="19.5" customHeight="1">
      <c r="B36" s="1077" t="s">
        <v>852</v>
      </c>
      <c r="C36" s="1077"/>
      <c r="D36" s="1077"/>
      <c r="I36" s="1079"/>
    </row>
    <row r="37" spans="1:13" ht="15.75" customHeight="1">
      <c r="B37" s="1734" t="s">
        <v>853</v>
      </c>
      <c r="C37" s="1734"/>
      <c r="D37" s="1734"/>
      <c r="E37" s="1734"/>
      <c r="F37" s="1734"/>
      <c r="G37" s="1734"/>
      <c r="H37" s="1734"/>
      <c r="I37" s="1734"/>
      <c r="J37" s="1734"/>
      <c r="K37" s="1734"/>
      <c r="L37" s="1734"/>
    </row>
    <row r="38" spans="1:13" ht="12" customHeight="1">
      <c r="B38" s="1139"/>
      <c r="C38" s="1139"/>
      <c r="D38" s="1139"/>
      <c r="E38" s="1139"/>
      <c r="F38" s="1139"/>
      <c r="G38" s="1139"/>
      <c r="H38" s="1139"/>
      <c r="I38" s="1139"/>
      <c r="J38" s="1139"/>
      <c r="K38" s="1139"/>
      <c r="L38" s="1139"/>
    </row>
    <row r="39" spans="1:13" ht="9" customHeight="1">
      <c r="B39" s="1080"/>
      <c r="C39" s="1080"/>
      <c r="D39" s="1080"/>
      <c r="E39" s="1080"/>
      <c r="F39" s="1080"/>
      <c r="G39" s="1080"/>
      <c r="H39" s="1080"/>
      <c r="I39" s="1080"/>
      <c r="J39" s="1080"/>
      <c r="K39" s="1080"/>
      <c r="L39" s="1080"/>
    </row>
    <row r="40" spans="1:13" ht="15.75">
      <c r="B40" s="1081"/>
      <c r="C40" s="1082"/>
      <c r="D40" s="1083"/>
      <c r="E40" s="1084" t="s">
        <v>234</v>
      </c>
      <c r="F40" s="1085" t="s">
        <v>555</v>
      </c>
      <c r="G40" s="1086" t="s">
        <v>236</v>
      </c>
      <c r="H40" s="1087"/>
      <c r="I40" s="1087"/>
      <c r="J40" s="1087" t="s">
        <v>451</v>
      </c>
      <c r="K40" s="1087"/>
      <c r="L40" s="1088"/>
    </row>
    <row r="41" spans="1:13" ht="15.75">
      <c r="B41" s="1089" t="s">
        <v>3</v>
      </c>
      <c r="C41" s="1090"/>
      <c r="D41" s="1091"/>
      <c r="E41" s="1092" t="s">
        <v>235</v>
      </c>
      <c r="F41" s="1093" t="s">
        <v>558</v>
      </c>
      <c r="G41" s="1094"/>
      <c r="H41" s="1094"/>
      <c r="I41" s="1383"/>
      <c r="J41" s="1741" t="s">
        <v>584</v>
      </c>
      <c r="K41" s="1740" t="s">
        <v>478</v>
      </c>
      <c r="L41" s="1740" t="s">
        <v>854</v>
      </c>
    </row>
    <row r="42" spans="1:13" ht="15.75">
      <c r="B42" s="1095"/>
      <c r="C42" s="1078"/>
      <c r="D42" s="1096"/>
      <c r="E42" s="1097" t="s">
        <v>452</v>
      </c>
      <c r="F42" s="1093"/>
      <c r="G42" s="1098" t="s">
        <v>545</v>
      </c>
      <c r="H42" s="1099" t="s">
        <v>546</v>
      </c>
      <c r="I42" s="1384" t="s">
        <v>547</v>
      </c>
      <c r="J42" s="1741"/>
      <c r="K42" s="1740"/>
      <c r="L42" s="1740"/>
    </row>
    <row r="43" spans="1:13" s="1100" customFormat="1" ht="15" customHeight="1">
      <c r="B43" s="1101"/>
      <c r="C43" s="1102"/>
      <c r="D43" s="1103"/>
      <c r="E43" s="1735" t="s">
        <v>855</v>
      </c>
      <c r="F43" s="1736"/>
      <c r="G43" s="1736"/>
      <c r="H43" s="1736"/>
      <c r="I43" s="1736"/>
      <c r="J43" s="1741"/>
      <c r="K43" s="1740"/>
      <c r="L43" s="1740"/>
      <c r="M43" s="1076"/>
    </row>
    <row r="44" spans="1:13" s="1100" customFormat="1" ht="9.9499999999999993" customHeight="1">
      <c r="B44" s="1737">
        <v>1</v>
      </c>
      <c r="C44" s="1738"/>
      <c r="D44" s="1738"/>
      <c r="E44" s="1104">
        <v>2</v>
      </c>
      <c r="F44" s="1105">
        <v>3</v>
      </c>
      <c r="G44" s="1105">
        <v>4</v>
      </c>
      <c r="H44" s="1106">
        <v>5</v>
      </c>
      <c r="I44" s="1106">
        <v>6</v>
      </c>
      <c r="J44" s="1382">
        <v>7</v>
      </c>
      <c r="K44" s="1103">
        <v>8</v>
      </c>
      <c r="L44" s="1382">
        <v>9</v>
      </c>
    </row>
    <row r="45" spans="1:13" ht="21.75" customHeight="1">
      <c r="A45" s="1107" t="s">
        <v>856</v>
      </c>
      <c r="B45" s="1108" t="s">
        <v>857</v>
      </c>
      <c r="C45" s="1109"/>
      <c r="D45" s="1110"/>
      <c r="E45" s="1390">
        <v>397197405000</v>
      </c>
      <c r="F45" s="1386">
        <v>397197404999.99994</v>
      </c>
      <c r="G45" s="1391">
        <v>115837084796.67999</v>
      </c>
      <c r="H45" s="1391">
        <v>144423242823.47</v>
      </c>
      <c r="I45" s="1391">
        <v>172472282869.98099</v>
      </c>
      <c r="J45" s="1152">
        <v>0.29163605637524248</v>
      </c>
      <c r="K45" s="1152">
        <v>0.36360570589193558</v>
      </c>
      <c r="L45" s="1152">
        <v>0.43422308579780627</v>
      </c>
    </row>
    <row r="46" spans="1:13" ht="15.75">
      <c r="A46" s="1107"/>
      <c r="B46" s="1112" t="s">
        <v>596</v>
      </c>
      <c r="C46" s="1113"/>
      <c r="D46" s="1110"/>
      <c r="E46" s="1392"/>
      <c r="F46" s="1387"/>
      <c r="G46" s="1393"/>
      <c r="H46" s="1393"/>
      <c r="I46" s="1393"/>
      <c r="J46" s="1111"/>
      <c r="K46" s="1111"/>
      <c r="L46" s="1111"/>
    </row>
    <row r="47" spans="1:13" ht="21.75" customHeight="1">
      <c r="A47" s="1107" t="s">
        <v>858</v>
      </c>
      <c r="B47" s="1115" t="s">
        <v>693</v>
      </c>
      <c r="C47" s="1116" t="s">
        <v>859</v>
      </c>
      <c r="D47" s="1117"/>
      <c r="E47" s="1392">
        <v>213898023000</v>
      </c>
      <c r="F47" s="1387">
        <v>213374764140.59</v>
      </c>
      <c r="G47" s="1393">
        <v>66849365014.68</v>
      </c>
      <c r="H47" s="1393">
        <v>82862609411.839905</v>
      </c>
      <c r="I47" s="1393">
        <v>98735035226.580002</v>
      </c>
      <c r="J47" s="1111">
        <v>0.31329555434509482</v>
      </c>
      <c r="K47" s="1111">
        <v>0.38834306271215258</v>
      </c>
      <c r="L47" s="1111">
        <v>0.46273061214270261</v>
      </c>
    </row>
    <row r="48" spans="1:13" ht="12" customHeight="1">
      <c r="A48" s="1107"/>
      <c r="B48" s="1118"/>
      <c r="C48" s="1119" t="s">
        <v>632</v>
      </c>
      <c r="D48" s="1120"/>
      <c r="E48" s="1151"/>
      <c r="F48" s="1150"/>
      <c r="G48" s="1394"/>
      <c r="H48" s="1394"/>
      <c r="I48" s="1394"/>
      <c r="J48" s="1114"/>
      <c r="K48" s="1114"/>
      <c r="L48" s="1114"/>
    </row>
    <row r="49" spans="1:12" ht="15.95" customHeight="1">
      <c r="A49" s="1107" t="s">
        <v>860</v>
      </c>
      <c r="B49" s="1118"/>
      <c r="C49" s="1121" t="s">
        <v>861</v>
      </c>
      <c r="D49" s="1120" t="s">
        <v>862</v>
      </c>
      <c r="E49" s="1151">
        <v>56444715000</v>
      </c>
      <c r="F49" s="1150">
        <v>56138578511</v>
      </c>
      <c r="G49" s="1394">
        <v>24057766557</v>
      </c>
      <c r="H49" s="1394">
        <v>28424845824</v>
      </c>
      <c r="I49" s="1394">
        <v>32794538522</v>
      </c>
      <c r="J49" s="1114">
        <v>0.42854249600007299</v>
      </c>
      <c r="K49" s="1114">
        <v>0.50633355132834956</v>
      </c>
      <c r="L49" s="1114">
        <v>0.5841711598660112</v>
      </c>
    </row>
    <row r="50" spans="1:12" ht="15.95" customHeight="1">
      <c r="A50" s="1107" t="s">
        <v>863</v>
      </c>
      <c r="B50" s="1118"/>
      <c r="C50" s="1121" t="s">
        <v>864</v>
      </c>
      <c r="D50" s="1120" t="s">
        <v>865</v>
      </c>
      <c r="E50" s="1151">
        <v>65555173000</v>
      </c>
      <c r="F50" s="1150">
        <v>55324023000</v>
      </c>
      <c r="G50" s="1394">
        <v>13783557740.049999</v>
      </c>
      <c r="H50" s="1394">
        <v>17920918112.82</v>
      </c>
      <c r="I50" s="1394">
        <v>22249607075.02</v>
      </c>
      <c r="J50" s="1114">
        <v>0.24914236153885627</v>
      </c>
      <c r="K50" s="1114">
        <v>0.32392651765075003</v>
      </c>
      <c r="L50" s="1114">
        <v>0.40216900124960181</v>
      </c>
    </row>
    <row r="51" spans="1:12" ht="12" customHeight="1">
      <c r="A51" s="1107"/>
      <c r="B51" s="1118"/>
      <c r="C51" s="1121"/>
      <c r="D51" s="1120" t="s">
        <v>632</v>
      </c>
      <c r="E51" s="1151">
        <v>0</v>
      </c>
      <c r="F51" s="1150">
        <v>0</v>
      </c>
      <c r="G51" s="1394">
        <v>0</v>
      </c>
      <c r="H51" s="1394">
        <v>0</v>
      </c>
      <c r="I51" s="1394">
        <v>0</v>
      </c>
      <c r="J51" s="1114" t="e">
        <v>#DIV/0!</v>
      </c>
      <c r="K51" s="1114" t="e">
        <v>#DIV/0!</v>
      </c>
      <c r="L51" s="1114" t="e">
        <v>#DIV/0!</v>
      </c>
    </row>
    <row r="52" spans="1:12" ht="15.95" customHeight="1">
      <c r="A52" s="1107" t="s">
        <v>866</v>
      </c>
      <c r="B52" s="1122"/>
      <c r="C52" s="1121"/>
      <c r="D52" s="1120" t="s">
        <v>867</v>
      </c>
      <c r="E52" s="1151">
        <v>46637723000</v>
      </c>
      <c r="F52" s="1150">
        <v>35822723000</v>
      </c>
      <c r="G52" s="1394">
        <v>7828590158.1000004</v>
      </c>
      <c r="H52" s="1394">
        <v>10604217339.43</v>
      </c>
      <c r="I52" s="1394">
        <v>13360603359.67</v>
      </c>
      <c r="J52" s="1114">
        <v>0.21853699279365224</v>
      </c>
      <c r="K52" s="1114">
        <v>0.29601929868452492</v>
      </c>
      <c r="L52" s="1114">
        <v>0.37296448289734985</v>
      </c>
    </row>
    <row r="53" spans="1:12" ht="15.95" customHeight="1">
      <c r="A53" s="1107" t="s">
        <v>868</v>
      </c>
      <c r="B53" s="1118"/>
      <c r="C53" s="1121"/>
      <c r="D53" s="1123" t="s">
        <v>869</v>
      </c>
      <c r="E53" s="1151">
        <v>17565683000</v>
      </c>
      <c r="F53" s="1150">
        <v>17099533000</v>
      </c>
      <c r="G53" s="1394">
        <v>5523147581.9499998</v>
      </c>
      <c r="H53" s="1394">
        <v>6780400773.3900003</v>
      </c>
      <c r="I53" s="1394">
        <v>8269923715.3500004</v>
      </c>
      <c r="J53" s="1114">
        <v>0.32299990777233506</v>
      </c>
      <c r="K53" s="1114">
        <v>0.39652549419858429</v>
      </c>
      <c r="L53" s="1114">
        <v>0.48363447793281844</v>
      </c>
    </row>
    <row r="54" spans="1:12" ht="45">
      <c r="A54" s="1124" t="s">
        <v>870</v>
      </c>
      <c r="B54" s="1118"/>
      <c r="C54" s="1125" t="s">
        <v>871</v>
      </c>
      <c r="D54" s="1126" t="s">
        <v>872</v>
      </c>
      <c r="E54" s="1151">
        <v>40785495000</v>
      </c>
      <c r="F54" s="1150">
        <v>44571416153.699997</v>
      </c>
      <c r="G54" s="1394">
        <v>14628648316.52</v>
      </c>
      <c r="H54" s="1394">
        <v>18067820938.419998</v>
      </c>
      <c r="I54" s="1394">
        <v>21607470259.099998</v>
      </c>
      <c r="J54" s="1114">
        <v>0.328206944694658</v>
      </c>
      <c r="K54" s="1114">
        <v>0.40536789040121485</v>
      </c>
      <c r="L54" s="1114">
        <v>0.48478312164434789</v>
      </c>
    </row>
    <row r="55" spans="1:12" ht="30">
      <c r="A55" s="1124" t="s">
        <v>873</v>
      </c>
      <c r="B55" s="1118"/>
      <c r="C55" s="1125" t="s">
        <v>874</v>
      </c>
      <c r="D55" s="1126" t="s">
        <v>875</v>
      </c>
      <c r="E55" s="1151">
        <v>3037757000</v>
      </c>
      <c r="F55" s="1150">
        <v>6158487041.1900015</v>
      </c>
      <c r="G55" s="1394">
        <v>1592119612.1500001</v>
      </c>
      <c r="H55" s="1394">
        <v>2225966627.1700001</v>
      </c>
      <c r="I55" s="1394">
        <v>2722754536.0799999</v>
      </c>
      <c r="J55" s="1114">
        <v>0.2585244722447862</v>
      </c>
      <c r="K55" s="1114">
        <v>0.36144699376356526</v>
      </c>
      <c r="L55" s="1114">
        <v>0.44211419426058957</v>
      </c>
    </row>
    <row r="56" spans="1:12" ht="15" customHeight="1">
      <c r="A56" s="1124" t="s">
        <v>876</v>
      </c>
      <c r="B56" s="1118"/>
      <c r="C56" s="1125" t="s">
        <v>877</v>
      </c>
      <c r="D56" s="1126" t="s">
        <v>878</v>
      </c>
      <c r="E56" s="1151">
        <v>15580654000</v>
      </c>
      <c r="F56" s="1150">
        <v>15651539714</v>
      </c>
      <c r="G56" s="1394">
        <v>5840515798</v>
      </c>
      <c r="H56" s="1394">
        <v>7349046838</v>
      </c>
      <c r="I56" s="1394">
        <v>8806318708</v>
      </c>
      <c r="J56" s="1114">
        <v>0.37315918463764758</v>
      </c>
      <c r="K56" s="1114">
        <v>0.46954146188099433</v>
      </c>
      <c r="L56" s="1114">
        <v>0.56264871500935576</v>
      </c>
    </row>
    <row r="57" spans="1:12" ht="21.75" customHeight="1">
      <c r="A57" s="1107" t="s">
        <v>879</v>
      </c>
      <c r="B57" s="1108" t="s">
        <v>708</v>
      </c>
      <c r="C57" s="1109" t="s">
        <v>880</v>
      </c>
      <c r="D57" s="1127"/>
      <c r="E57" s="1392">
        <v>26068705000</v>
      </c>
      <c r="F57" s="1387">
        <v>25947114764.660004</v>
      </c>
      <c r="G57" s="1393">
        <v>8348224747.7600002</v>
      </c>
      <c r="H57" s="1393">
        <v>10380642501.629999</v>
      </c>
      <c r="I57" s="1393">
        <v>12575434783.639999</v>
      </c>
      <c r="J57" s="1111">
        <v>0.32174000167179628</v>
      </c>
      <c r="K57" s="1111">
        <v>0.40006924067597854</v>
      </c>
      <c r="L57" s="1111">
        <v>0.48465638271148953</v>
      </c>
    </row>
    <row r="58" spans="1:12" ht="21.75" customHeight="1">
      <c r="A58" s="1107" t="s">
        <v>881</v>
      </c>
      <c r="B58" s="1128" t="s">
        <v>882</v>
      </c>
      <c r="C58" s="1109" t="s">
        <v>883</v>
      </c>
      <c r="D58" s="1127"/>
      <c r="E58" s="1392">
        <v>75508830000</v>
      </c>
      <c r="F58" s="1387">
        <v>73355810581.579926</v>
      </c>
      <c r="G58" s="1393">
        <v>22123617098.32</v>
      </c>
      <c r="H58" s="1393">
        <v>27291669940.2299</v>
      </c>
      <c r="I58" s="1393">
        <v>32501507746.109901</v>
      </c>
      <c r="J58" s="1111">
        <v>0.30159324698233747</v>
      </c>
      <c r="K58" s="1111">
        <v>0.37204510077464809</v>
      </c>
      <c r="L58" s="1111">
        <v>0.44306657493702645</v>
      </c>
    </row>
    <row r="59" spans="1:12" ht="12" customHeight="1">
      <c r="A59" s="1107"/>
      <c r="B59" s="1128"/>
      <c r="C59" s="1119" t="s">
        <v>632</v>
      </c>
      <c r="D59" s="1127"/>
      <c r="E59" s="1151"/>
      <c r="F59" s="1150"/>
      <c r="G59" s="1394"/>
      <c r="H59" s="1394"/>
      <c r="I59" s="1394"/>
      <c r="J59" s="1111"/>
      <c r="K59" s="1111"/>
      <c r="L59" s="1114"/>
    </row>
    <row r="60" spans="1:12" ht="15.75" customHeight="1">
      <c r="A60" s="1107" t="s">
        <v>884</v>
      </c>
      <c r="B60" s="1128"/>
      <c r="C60" s="1121" t="s">
        <v>885</v>
      </c>
      <c r="D60" s="1120" t="s">
        <v>886</v>
      </c>
      <c r="E60" s="1151">
        <v>47845395000</v>
      </c>
      <c r="F60" s="1150">
        <v>47124977625.650002</v>
      </c>
      <c r="G60" s="1394">
        <v>16446757054.540001</v>
      </c>
      <c r="H60" s="1394">
        <v>19960107584.9701</v>
      </c>
      <c r="I60" s="1394">
        <v>23510786670.329899</v>
      </c>
      <c r="J60" s="1114">
        <v>0.3490029679205211</v>
      </c>
      <c r="K60" s="1114">
        <v>0.42355686072741744</v>
      </c>
      <c r="L60" s="1114">
        <v>0.49890287178689374</v>
      </c>
    </row>
    <row r="61" spans="1:12" ht="15.75" customHeight="1">
      <c r="A61" s="1107" t="s">
        <v>887</v>
      </c>
      <c r="B61" s="1128"/>
      <c r="C61" s="1121" t="s">
        <v>888</v>
      </c>
      <c r="D61" s="1120" t="s">
        <v>889</v>
      </c>
      <c r="E61" s="1151">
        <v>19304045000</v>
      </c>
      <c r="F61" s="1150">
        <v>20301503950.810001</v>
      </c>
      <c r="G61" s="1394">
        <v>3610025404.0100002</v>
      </c>
      <c r="H61" s="1394">
        <v>4702168751.9499903</v>
      </c>
      <c r="I61" s="1394">
        <v>5985046685.6400099</v>
      </c>
      <c r="J61" s="1114">
        <v>0.17782058968424186</v>
      </c>
      <c r="K61" s="1114">
        <v>0.23161676905037276</v>
      </c>
      <c r="L61" s="1114">
        <v>0.29480804477055578</v>
      </c>
    </row>
    <row r="62" spans="1:12" ht="21.75" customHeight="1">
      <c r="A62" s="1107" t="s">
        <v>890</v>
      </c>
      <c r="B62" s="1128" t="s">
        <v>891</v>
      </c>
      <c r="C62" s="1109" t="s">
        <v>892</v>
      </c>
      <c r="D62" s="1127"/>
      <c r="E62" s="1392">
        <v>21176991000</v>
      </c>
      <c r="F62" s="1387">
        <v>27353546879.800003</v>
      </c>
      <c r="G62" s="1393">
        <v>1928116749.1500001</v>
      </c>
      <c r="H62" s="1393">
        <v>3103560258.5300002</v>
      </c>
      <c r="I62" s="1393">
        <v>3740871708.6100001</v>
      </c>
      <c r="J62" s="1111">
        <v>7.0488728851974672E-2</v>
      </c>
      <c r="K62" s="1111">
        <v>0.11346098084347195</v>
      </c>
      <c r="L62" s="1111">
        <v>0.13676002329966766</v>
      </c>
    </row>
    <row r="63" spans="1:12" ht="12" customHeight="1">
      <c r="A63" s="1107"/>
      <c r="B63" s="1128"/>
      <c r="C63" s="1119" t="s">
        <v>632</v>
      </c>
      <c r="D63" s="1127"/>
      <c r="E63" s="1151"/>
      <c r="F63" s="1150"/>
      <c r="G63" s="1394"/>
      <c r="H63" s="1394"/>
      <c r="I63" s="1394"/>
      <c r="J63" s="1114"/>
      <c r="K63" s="1111"/>
      <c r="L63" s="1114"/>
    </row>
    <row r="64" spans="1:12" ht="30" customHeight="1">
      <c r="A64" s="1124" t="s">
        <v>893</v>
      </c>
      <c r="B64" s="1128"/>
      <c r="C64" s="1125" t="s">
        <v>894</v>
      </c>
      <c r="D64" s="1129" t="s">
        <v>895</v>
      </c>
      <c r="E64" s="1151">
        <v>13651677000</v>
      </c>
      <c r="F64" s="1150">
        <v>16978083512.1</v>
      </c>
      <c r="G64" s="1394">
        <v>1420107056.28</v>
      </c>
      <c r="H64" s="1394">
        <v>2081259250.0699999</v>
      </c>
      <c r="I64" s="1394">
        <v>2365470914.9299998</v>
      </c>
      <c r="J64" s="1114">
        <v>8.3643542880909555E-2</v>
      </c>
      <c r="K64" s="1114">
        <v>0.12258505199286603</v>
      </c>
      <c r="L64" s="1114">
        <v>0.13932496640413905</v>
      </c>
    </row>
    <row r="65" spans="1:13" ht="47.25" customHeight="1">
      <c r="A65" s="1124" t="s">
        <v>896</v>
      </c>
      <c r="B65" s="1128"/>
      <c r="C65" s="1125" t="s">
        <v>897</v>
      </c>
      <c r="D65" s="1129" t="s">
        <v>898</v>
      </c>
      <c r="E65" s="1151">
        <v>45878000</v>
      </c>
      <c r="F65" s="1150">
        <v>144957065.65000001</v>
      </c>
      <c r="G65" s="1394">
        <v>1411172.51</v>
      </c>
      <c r="H65" s="1394">
        <v>3113189.18</v>
      </c>
      <c r="I65" s="1394">
        <v>7063190.5999999996</v>
      </c>
      <c r="J65" s="1114">
        <v>9.735106761937961E-3</v>
      </c>
      <c r="K65" s="1114">
        <v>2.1476629414649027E-2</v>
      </c>
      <c r="L65" s="1114">
        <v>4.872608705431531E-2</v>
      </c>
      <c r="M65" s="1130"/>
    </row>
    <row r="66" spans="1:13" ht="30">
      <c r="A66" s="1124" t="s">
        <v>899</v>
      </c>
      <c r="B66" s="1128"/>
      <c r="C66" s="1125" t="s">
        <v>900</v>
      </c>
      <c r="D66" s="1129" t="s">
        <v>901</v>
      </c>
      <c r="E66" s="1151">
        <v>6440000</v>
      </c>
      <c r="F66" s="1389">
        <v>2148614511.0599999</v>
      </c>
      <c r="G66" s="1394">
        <v>5230347.46</v>
      </c>
      <c r="H66" s="1394">
        <v>35926770.859999999</v>
      </c>
      <c r="I66" s="1394">
        <v>55092656.759999998</v>
      </c>
      <c r="J66" s="1114">
        <v>2.4342884370727137E-3</v>
      </c>
      <c r="K66" s="1114">
        <v>1.6720901155170848E-2</v>
      </c>
      <c r="L66" s="1114">
        <v>2.5641014931440876E-2</v>
      </c>
    </row>
    <row r="67" spans="1:13" ht="21.75" customHeight="1">
      <c r="A67" s="1124" t="s">
        <v>902</v>
      </c>
      <c r="B67" s="1131" t="s">
        <v>903</v>
      </c>
      <c r="C67" s="1132" t="s">
        <v>904</v>
      </c>
      <c r="D67" s="1133"/>
      <c r="E67" s="1392">
        <v>30699900000</v>
      </c>
      <c r="F67" s="1387">
        <v>29699832640.619999</v>
      </c>
      <c r="G67" s="1393">
        <v>8539059059.0899992</v>
      </c>
      <c r="H67" s="1393">
        <v>11061720978.139999</v>
      </c>
      <c r="I67" s="1393">
        <v>13661811796.76</v>
      </c>
      <c r="J67" s="1111">
        <v>0.28751202615907206</v>
      </c>
      <c r="K67" s="1111">
        <v>0.37245061654021094</v>
      </c>
      <c r="L67" s="1111">
        <v>0.45999625526761229</v>
      </c>
    </row>
    <row r="68" spans="1:13" ht="21.75" customHeight="1">
      <c r="A68" s="1124" t="s">
        <v>905</v>
      </c>
      <c r="B68" s="1131" t="s">
        <v>906</v>
      </c>
      <c r="C68" s="1132" t="s">
        <v>907</v>
      </c>
      <c r="D68" s="1133"/>
      <c r="E68" s="1392">
        <v>19643623000</v>
      </c>
      <c r="F68" s="1387">
        <v>18660769722</v>
      </c>
      <c r="G68" s="1393">
        <v>5901721917.46</v>
      </c>
      <c r="H68" s="1393">
        <v>7124573570.79</v>
      </c>
      <c r="I68" s="1393">
        <v>8113605272.8900003</v>
      </c>
      <c r="J68" s="1111">
        <v>0.31626358426695556</v>
      </c>
      <c r="K68" s="1111">
        <v>0.38179419589485247</v>
      </c>
      <c r="L68" s="1111">
        <v>0.43479478037417263</v>
      </c>
    </row>
    <row r="69" spans="1:13" ht="21.75" customHeight="1">
      <c r="A69" s="1124" t="s">
        <v>908</v>
      </c>
      <c r="B69" s="1134" t="s">
        <v>909</v>
      </c>
      <c r="C69" s="1135" t="s">
        <v>910</v>
      </c>
      <c r="D69" s="1136"/>
      <c r="E69" s="1395">
        <v>10201333000</v>
      </c>
      <c r="F69" s="1388">
        <v>8805566270.7499981</v>
      </c>
      <c r="G69" s="1396">
        <v>2146980210.2200003</v>
      </c>
      <c r="H69" s="1396">
        <v>2598466162.3099999</v>
      </c>
      <c r="I69" s="1396">
        <v>3144016335.3899899</v>
      </c>
      <c r="J69" s="1137">
        <v>0.24382079973116086</v>
      </c>
      <c r="K69" s="1137">
        <v>0.29509358994224916</v>
      </c>
      <c r="L69" s="1137">
        <v>0.35704873925413133</v>
      </c>
    </row>
    <row r="71" spans="1:13" ht="19.5" customHeight="1">
      <c r="B71" s="1077" t="s">
        <v>852</v>
      </c>
      <c r="C71" s="1077"/>
      <c r="D71" s="1077"/>
      <c r="I71" s="1079"/>
    </row>
    <row r="72" spans="1:13" ht="15.75" customHeight="1">
      <c r="B72" s="1734" t="s">
        <v>853</v>
      </c>
      <c r="C72" s="1734"/>
      <c r="D72" s="1734"/>
      <c r="E72" s="1734"/>
      <c r="F72" s="1734"/>
      <c r="G72" s="1734"/>
      <c r="H72" s="1734"/>
      <c r="I72" s="1734"/>
      <c r="J72" s="1734"/>
      <c r="K72" s="1734"/>
      <c r="L72" s="1734"/>
    </row>
    <row r="73" spans="1:13" ht="12" customHeight="1">
      <c r="B73" s="1139"/>
      <c r="C73" s="1139"/>
      <c r="D73" s="1139"/>
      <c r="E73" s="1139"/>
      <c r="F73" s="1139"/>
      <c r="G73" s="1139"/>
      <c r="H73" s="1139"/>
      <c r="I73" s="1139"/>
      <c r="J73" s="1139"/>
      <c r="K73" s="1139"/>
      <c r="L73" s="1139"/>
    </row>
    <row r="74" spans="1:13" ht="9" customHeight="1">
      <c r="B74" s="1080"/>
      <c r="C74" s="1080"/>
      <c r="D74" s="1080"/>
      <c r="E74" s="1080"/>
      <c r="F74" s="1080"/>
      <c r="G74" s="1080"/>
      <c r="H74" s="1080"/>
      <c r="I74" s="1080"/>
      <c r="J74" s="1080"/>
      <c r="K74" s="1080"/>
      <c r="L74" s="1080"/>
    </row>
    <row r="75" spans="1:13" ht="15.75">
      <c r="B75" s="1081"/>
      <c r="C75" s="1082"/>
      <c r="D75" s="1083"/>
      <c r="E75" s="1084" t="s">
        <v>234</v>
      </c>
      <c r="F75" s="1085" t="s">
        <v>555</v>
      </c>
      <c r="G75" s="1086" t="s">
        <v>236</v>
      </c>
      <c r="H75" s="1087"/>
      <c r="I75" s="1087"/>
      <c r="J75" s="1087" t="s">
        <v>451</v>
      </c>
      <c r="K75" s="1087"/>
      <c r="L75" s="1088"/>
    </row>
    <row r="76" spans="1:13" ht="15.75">
      <c r="B76" s="1089" t="s">
        <v>3</v>
      </c>
      <c r="C76" s="1090"/>
      <c r="D76" s="1091"/>
      <c r="E76" s="1092" t="s">
        <v>235</v>
      </c>
      <c r="F76" s="1093" t="s">
        <v>558</v>
      </c>
      <c r="G76" s="1094"/>
      <c r="H76" s="1094"/>
      <c r="I76" s="1383"/>
      <c r="J76" s="1741" t="s">
        <v>584</v>
      </c>
      <c r="K76" s="1740" t="s">
        <v>478</v>
      </c>
      <c r="L76" s="1740" t="s">
        <v>854</v>
      </c>
    </row>
    <row r="77" spans="1:13" ht="15.75">
      <c r="B77" s="1095"/>
      <c r="C77" s="1078"/>
      <c r="D77" s="1096"/>
      <c r="E77" s="1097" t="s">
        <v>452</v>
      </c>
      <c r="F77" s="1093"/>
      <c r="G77" s="1098" t="s">
        <v>570</v>
      </c>
      <c r="H77" s="1099" t="s">
        <v>571</v>
      </c>
      <c r="I77" s="1384" t="s">
        <v>572</v>
      </c>
      <c r="J77" s="1741"/>
      <c r="K77" s="1740"/>
      <c r="L77" s="1740"/>
    </row>
    <row r="78" spans="1:13" s="1100" customFormat="1" ht="15" customHeight="1">
      <c r="B78" s="1101"/>
      <c r="C78" s="1102"/>
      <c r="D78" s="1103"/>
      <c r="E78" s="1735" t="s">
        <v>855</v>
      </c>
      <c r="F78" s="1736"/>
      <c r="G78" s="1736"/>
      <c r="H78" s="1736"/>
      <c r="I78" s="1736"/>
      <c r="J78" s="1741"/>
      <c r="K78" s="1740"/>
      <c r="L78" s="1740"/>
      <c r="M78" s="1076"/>
    </row>
    <row r="79" spans="1:13" s="1100" customFormat="1" ht="9.9499999999999993" customHeight="1">
      <c r="B79" s="1737">
        <v>1</v>
      </c>
      <c r="C79" s="1738"/>
      <c r="D79" s="1738"/>
      <c r="E79" s="1104">
        <v>2</v>
      </c>
      <c r="F79" s="1105">
        <v>3</v>
      </c>
      <c r="G79" s="1105">
        <v>4</v>
      </c>
      <c r="H79" s="1106">
        <v>5</v>
      </c>
      <c r="I79" s="1106">
        <v>6</v>
      </c>
      <c r="J79" s="1382">
        <v>7</v>
      </c>
      <c r="K79" s="1103">
        <v>8</v>
      </c>
      <c r="L79" s="1382">
        <v>9</v>
      </c>
    </row>
    <row r="80" spans="1:13" ht="21.75" customHeight="1">
      <c r="A80" s="1107" t="s">
        <v>856</v>
      </c>
      <c r="B80" s="1108" t="s">
        <v>857</v>
      </c>
      <c r="C80" s="1109"/>
      <c r="D80" s="1110"/>
      <c r="E80" s="1390">
        <v>397197405000</v>
      </c>
      <c r="F80" s="1386">
        <v>397197404999.99994</v>
      </c>
      <c r="G80" s="1391">
        <v>213013111585.50101</v>
      </c>
      <c r="H80" s="1391">
        <v>242408056220.23099</v>
      </c>
      <c r="I80" s="1391">
        <v>269678435077.922</v>
      </c>
      <c r="J80" s="1152">
        <v>0.53629029017825791</v>
      </c>
      <c r="K80" s="1152">
        <v>0.61029617305840911</v>
      </c>
      <c r="L80" s="1152">
        <v>0.6789531645553476</v>
      </c>
    </row>
    <row r="81" spans="1:12" ht="15.75">
      <c r="A81" s="1107"/>
      <c r="B81" s="1112" t="s">
        <v>596</v>
      </c>
      <c r="C81" s="1113"/>
      <c r="D81" s="1110"/>
      <c r="E81" s="1392">
        <v>0</v>
      </c>
      <c r="F81" s="1387">
        <v>0</v>
      </c>
      <c r="G81" s="1393">
        <v>0</v>
      </c>
      <c r="H81" s="1393">
        <v>0</v>
      </c>
      <c r="I81" s="1393">
        <v>0</v>
      </c>
      <c r="J81" s="1111" t="e">
        <v>#DIV/0!</v>
      </c>
      <c r="K81" s="1111" t="e">
        <v>#DIV/0!</v>
      </c>
      <c r="L81" s="1111" t="e">
        <v>#DIV/0!</v>
      </c>
    </row>
    <row r="82" spans="1:12" ht="21.75" customHeight="1">
      <c r="A82" s="1107" t="s">
        <v>858</v>
      </c>
      <c r="B82" s="1115" t="s">
        <v>693</v>
      </c>
      <c r="C82" s="1116" t="s">
        <v>859</v>
      </c>
      <c r="D82" s="1117"/>
      <c r="E82" s="1392">
        <v>213898023000</v>
      </c>
      <c r="F82" s="1387">
        <v>213374764140.59</v>
      </c>
      <c r="G82" s="1393">
        <v>116607109493.63</v>
      </c>
      <c r="H82" s="1393">
        <v>132957026713.34</v>
      </c>
      <c r="I82" s="1393">
        <v>149899195218.06</v>
      </c>
      <c r="J82" s="1111">
        <v>0.54648969367717271</v>
      </c>
      <c r="K82" s="1111">
        <v>0.62311504947106233</v>
      </c>
      <c r="L82" s="1111">
        <v>0.70251604411519475</v>
      </c>
    </row>
    <row r="83" spans="1:12" ht="12" customHeight="1">
      <c r="A83" s="1107"/>
      <c r="B83" s="1118"/>
      <c r="C83" s="1119" t="s">
        <v>632</v>
      </c>
      <c r="D83" s="1120"/>
      <c r="E83" s="1151">
        <v>0</v>
      </c>
      <c r="F83" s="1150">
        <v>0</v>
      </c>
      <c r="G83" s="1394">
        <v>0</v>
      </c>
      <c r="H83" s="1394">
        <v>0</v>
      </c>
      <c r="I83" s="1394">
        <v>0</v>
      </c>
      <c r="J83" s="1114" t="e">
        <v>#DIV/0!</v>
      </c>
      <c r="K83" s="1114" t="e">
        <v>#DIV/0!</v>
      </c>
      <c r="L83" s="1114" t="e">
        <v>#DIV/0!</v>
      </c>
    </row>
    <row r="84" spans="1:12" ht="15.95" customHeight="1">
      <c r="A84" s="1107" t="s">
        <v>860</v>
      </c>
      <c r="B84" s="1118"/>
      <c r="C84" s="1121" t="s">
        <v>861</v>
      </c>
      <c r="D84" s="1120" t="s">
        <v>862</v>
      </c>
      <c r="E84" s="1151">
        <v>56444715000</v>
      </c>
      <c r="F84" s="1150">
        <v>56138578511</v>
      </c>
      <c r="G84" s="1394">
        <v>37172764608</v>
      </c>
      <c r="H84" s="1394">
        <v>41612615675</v>
      </c>
      <c r="I84" s="1394">
        <v>45996955255</v>
      </c>
      <c r="J84" s="1114">
        <v>0.66216077417628649</v>
      </c>
      <c r="K84" s="1114">
        <v>0.74124811811624813</v>
      </c>
      <c r="L84" s="1114">
        <v>0.81934663247640283</v>
      </c>
    </row>
    <row r="85" spans="1:12" ht="15.95" customHeight="1">
      <c r="A85" s="1107" t="s">
        <v>863</v>
      </c>
      <c r="B85" s="1118"/>
      <c r="C85" s="1121" t="s">
        <v>864</v>
      </c>
      <c r="D85" s="1120" t="s">
        <v>865</v>
      </c>
      <c r="E85" s="1151">
        <v>65555173000</v>
      </c>
      <c r="F85" s="1150">
        <v>55324023000</v>
      </c>
      <c r="G85" s="1394">
        <v>27583358012.52</v>
      </c>
      <c r="H85" s="1394">
        <v>31662325335.259998</v>
      </c>
      <c r="I85" s="1394">
        <v>36851106568.389999</v>
      </c>
      <c r="J85" s="1114">
        <v>0.49857831221926868</v>
      </c>
      <c r="K85" s="1114">
        <v>0.57230699465329915</v>
      </c>
      <c r="L85" s="1114">
        <v>0.66609593030481529</v>
      </c>
    </row>
    <row r="86" spans="1:12" ht="12" customHeight="1">
      <c r="A86" s="1107"/>
      <c r="B86" s="1118"/>
      <c r="C86" s="1121"/>
      <c r="D86" s="1120" t="s">
        <v>632</v>
      </c>
      <c r="E86" s="1151">
        <v>0</v>
      </c>
      <c r="F86" s="1150">
        <v>0</v>
      </c>
      <c r="G86" s="1394">
        <v>0</v>
      </c>
      <c r="H86" s="1394">
        <v>0</v>
      </c>
      <c r="I86" s="1394">
        <v>0</v>
      </c>
      <c r="J86" s="1114" t="e">
        <v>#DIV/0!</v>
      </c>
      <c r="K86" s="1114" t="e">
        <v>#DIV/0!</v>
      </c>
      <c r="L86" s="1114" t="e">
        <v>#DIV/0!</v>
      </c>
    </row>
    <row r="87" spans="1:12" ht="15.95" customHeight="1">
      <c r="A87" s="1107" t="s">
        <v>866</v>
      </c>
      <c r="B87" s="1122"/>
      <c r="C87" s="1121"/>
      <c r="D87" s="1120" t="s">
        <v>867</v>
      </c>
      <c r="E87" s="1151">
        <v>46637723000</v>
      </c>
      <c r="F87" s="1150">
        <v>35822723000</v>
      </c>
      <c r="G87" s="1394">
        <v>17061875803.720001</v>
      </c>
      <c r="H87" s="1394">
        <v>19752617766.669998</v>
      </c>
      <c r="I87" s="1394">
        <v>23329824994.549999</v>
      </c>
      <c r="J87" s="1114">
        <v>0.47628640077751772</v>
      </c>
      <c r="K87" s="1114">
        <v>0.55139911521159346</v>
      </c>
      <c r="L87" s="1114">
        <v>0.65125772249502079</v>
      </c>
    </row>
    <row r="88" spans="1:12" ht="15.95" customHeight="1">
      <c r="A88" s="1107" t="s">
        <v>868</v>
      </c>
      <c r="B88" s="1118"/>
      <c r="C88" s="1121"/>
      <c r="D88" s="1123" t="s">
        <v>869</v>
      </c>
      <c r="E88" s="1151">
        <v>17565683000</v>
      </c>
      <c r="F88" s="1150">
        <v>17099533000</v>
      </c>
      <c r="G88" s="1394">
        <v>9793622208.7999992</v>
      </c>
      <c r="H88" s="1394">
        <v>11069667568.59</v>
      </c>
      <c r="I88" s="1394">
        <v>12569061573.84</v>
      </c>
      <c r="J88" s="1114">
        <v>0.57274208651195324</v>
      </c>
      <c r="K88" s="1114">
        <v>0.64736666016492961</v>
      </c>
      <c r="L88" s="1114">
        <v>0.73505291482755697</v>
      </c>
    </row>
    <row r="89" spans="1:12" ht="45">
      <c r="A89" s="1124" t="s">
        <v>870</v>
      </c>
      <c r="B89" s="1118"/>
      <c r="C89" s="1125" t="s">
        <v>871</v>
      </c>
      <c r="D89" s="1126" t="s">
        <v>872</v>
      </c>
      <c r="E89" s="1151">
        <v>40785495000</v>
      </c>
      <c r="F89" s="1150">
        <v>44571416153.699997</v>
      </c>
      <c r="G89" s="1394">
        <v>25442546683.700001</v>
      </c>
      <c r="H89" s="1394">
        <v>29670884191.93</v>
      </c>
      <c r="I89" s="1394">
        <v>33658290831.529999</v>
      </c>
      <c r="J89" s="1114">
        <v>0.57082652693744274</v>
      </c>
      <c r="K89" s="1114">
        <v>0.66569310002655002</v>
      </c>
      <c r="L89" s="1114">
        <v>0.75515417135194463</v>
      </c>
    </row>
    <row r="90" spans="1:12" ht="30">
      <c r="A90" s="1124" t="s">
        <v>873</v>
      </c>
      <c r="B90" s="1118"/>
      <c r="C90" s="1125" t="s">
        <v>874</v>
      </c>
      <c r="D90" s="1126" t="s">
        <v>875</v>
      </c>
      <c r="E90" s="1151">
        <v>3037757000</v>
      </c>
      <c r="F90" s="1150">
        <v>6158487041.1900015</v>
      </c>
      <c r="G90" s="1394">
        <v>3150535700.9200001</v>
      </c>
      <c r="H90" s="1394">
        <v>3670721420.9699998</v>
      </c>
      <c r="I90" s="1394">
        <v>4154842723.4299998</v>
      </c>
      <c r="J90" s="1114">
        <v>0.51157624914174105</v>
      </c>
      <c r="K90" s="1114">
        <v>0.59604272874473863</v>
      </c>
      <c r="L90" s="1114">
        <v>0.67465315679663451</v>
      </c>
    </row>
    <row r="91" spans="1:12" ht="15" customHeight="1">
      <c r="A91" s="1124" t="s">
        <v>876</v>
      </c>
      <c r="B91" s="1118"/>
      <c r="C91" s="1125" t="s">
        <v>877</v>
      </c>
      <c r="D91" s="1126" t="s">
        <v>878</v>
      </c>
      <c r="E91" s="1151">
        <v>15580654000</v>
      </c>
      <c r="F91" s="1150">
        <v>15651539714</v>
      </c>
      <c r="G91" s="1394">
        <v>10199561164</v>
      </c>
      <c r="H91" s="1394">
        <v>11227553693.34</v>
      </c>
      <c r="I91" s="1394">
        <v>12347702125.040001</v>
      </c>
      <c r="J91" s="1114">
        <v>0.65166503426347822</v>
      </c>
      <c r="K91" s="1114">
        <v>0.717344995987658</v>
      </c>
      <c r="L91" s="1114">
        <v>0.78891293448881705</v>
      </c>
    </row>
    <row r="92" spans="1:12" ht="21.75" customHeight="1">
      <c r="A92" s="1107" t="s">
        <v>879</v>
      </c>
      <c r="B92" s="1108" t="s">
        <v>708</v>
      </c>
      <c r="C92" s="1109" t="s">
        <v>880</v>
      </c>
      <c r="D92" s="1127"/>
      <c r="E92" s="1392">
        <v>26068705000</v>
      </c>
      <c r="F92" s="1387">
        <v>25947114764.660004</v>
      </c>
      <c r="G92" s="1393">
        <v>14784343978.549999</v>
      </c>
      <c r="H92" s="1393">
        <v>17024232611.6</v>
      </c>
      <c r="I92" s="1393">
        <v>19361936661.639999</v>
      </c>
      <c r="J92" s="1111">
        <v>0.56978758958920128</v>
      </c>
      <c r="K92" s="1111">
        <v>0.65611274186010937</v>
      </c>
      <c r="L92" s="1111">
        <v>0.74620769350475058</v>
      </c>
    </row>
    <row r="93" spans="1:12" ht="21.75" customHeight="1">
      <c r="A93" s="1107" t="s">
        <v>881</v>
      </c>
      <c r="B93" s="1128" t="s">
        <v>882</v>
      </c>
      <c r="C93" s="1109" t="s">
        <v>883</v>
      </c>
      <c r="D93" s="1127"/>
      <c r="E93" s="1392">
        <v>75508830000</v>
      </c>
      <c r="F93" s="1387">
        <v>73355810581.579926</v>
      </c>
      <c r="G93" s="1393">
        <v>38037694989.829903</v>
      </c>
      <c r="H93" s="1393">
        <v>43388071487.510201</v>
      </c>
      <c r="I93" s="1393">
        <v>48688930912.669701</v>
      </c>
      <c r="J93" s="1111">
        <v>0.5185369050966685</v>
      </c>
      <c r="K93" s="1111">
        <v>0.591474228742354</v>
      </c>
      <c r="L93" s="1111">
        <v>0.66373652648173143</v>
      </c>
    </row>
    <row r="94" spans="1:12" ht="12" customHeight="1">
      <c r="A94" s="1107"/>
      <c r="B94" s="1128"/>
      <c r="C94" s="1119" t="s">
        <v>632</v>
      </c>
      <c r="D94" s="1127"/>
      <c r="E94" s="1151">
        <v>0</v>
      </c>
      <c r="F94" s="1150">
        <v>0</v>
      </c>
      <c r="G94" s="1394">
        <v>0</v>
      </c>
      <c r="H94" s="1394">
        <v>0</v>
      </c>
      <c r="I94" s="1394">
        <v>0</v>
      </c>
      <c r="J94" s="1111" t="e">
        <v>#DIV/0!</v>
      </c>
      <c r="K94" s="1111" t="e">
        <v>#DIV/0!</v>
      </c>
      <c r="L94" s="1114" t="e">
        <v>#DIV/0!</v>
      </c>
    </row>
    <row r="95" spans="1:12" ht="15.75" customHeight="1">
      <c r="A95" s="1107" t="s">
        <v>884</v>
      </c>
      <c r="B95" s="1128"/>
      <c r="C95" s="1121" t="s">
        <v>885</v>
      </c>
      <c r="D95" s="1120" t="s">
        <v>886</v>
      </c>
      <c r="E95" s="1151">
        <v>47845395000</v>
      </c>
      <c r="F95" s="1150">
        <v>47124977625.650002</v>
      </c>
      <c r="G95" s="1394">
        <v>27174644358.48</v>
      </c>
      <c r="H95" s="1394">
        <v>30810571539.6399</v>
      </c>
      <c r="I95" s="1394">
        <v>34417222317.760002</v>
      </c>
      <c r="J95" s="1114">
        <v>0.57665055195037185</v>
      </c>
      <c r="K95" s="1114">
        <v>0.65380554202894281</v>
      </c>
      <c r="L95" s="1114">
        <v>0.73033928188067299</v>
      </c>
    </row>
    <row r="96" spans="1:12" ht="15.75" customHeight="1">
      <c r="A96" s="1107" t="s">
        <v>887</v>
      </c>
      <c r="B96" s="1128"/>
      <c r="C96" s="1121" t="s">
        <v>888</v>
      </c>
      <c r="D96" s="1120" t="s">
        <v>889</v>
      </c>
      <c r="E96" s="1151">
        <v>19304045000</v>
      </c>
      <c r="F96" s="1150">
        <v>20301503950.810001</v>
      </c>
      <c r="G96" s="1394">
        <v>7388684616.5099897</v>
      </c>
      <c r="H96" s="1394">
        <v>8773539401.3800297</v>
      </c>
      <c r="I96" s="1394">
        <v>10236037932.459999</v>
      </c>
      <c r="J96" s="1114">
        <v>0.36394764813545705</v>
      </c>
      <c r="K96" s="1114">
        <v>0.43216204191758795</v>
      </c>
      <c r="L96" s="1114">
        <v>0.50420096743874954</v>
      </c>
    </row>
    <row r="97" spans="1:13" ht="21.75" customHeight="1">
      <c r="A97" s="1107" t="s">
        <v>890</v>
      </c>
      <c r="B97" s="1128" t="s">
        <v>891</v>
      </c>
      <c r="C97" s="1109" t="s">
        <v>892</v>
      </c>
      <c r="D97" s="1127"/>
      <c r="E97" s="1392">
        <v>21176991000</v>
      </c>
      <c r="F97" s="1387">
        <v>27353546879.800003</v>
      </c>
      <c r="G97" s="1393">
        <v>5093926758.3299999</v>
      </c>
      <c r="H97" s="1393">
        <v>6687925489.4099998</v>
      </c>
      <c r="I97" s="1393">
        <v>7961039159.5699902</v>
      </c>
      <c r="J97" s="1111">
        <v>0.18622545663691437</v>
      </c>
      <c r="K97" s="1111">
        <v>0.24449938864597068</v>
      </c>
      <c r="L97" s="1111">
        <v>0.29104229862961734</v>
      </c>
    </row>
    <row r="98" spans="1:13" ht="12" customHeight="1">
      <c r="A98" s="1107"/>
      <c r="B98" s="1128"/>
      <c r="C98" s="1119" t="s">
        <v>632</v>
      </c>
      <c r="D98" s="1127"/>
      <c r="E98" s="1151">
        <v>0</v>
      </c>
      <c r="F98" s="1150">
        <v>0</v>
      </c>
      <c r="G98" s="1394">
        <v>0</v>
      </c>
      <c r="H98" s="1394">
        <v>0</v>
      </c>
      <c r="I98" s="1394">
        <v>0</v>
      </c>
      <c r="J98" s="1114" t="e">
        <v>#DIV/0!</v>
      </c>
      <c r="K98" s="1111" t="e">
        <v>#DIV/0!</v>
      </c>
      <c r="L98" s="1114" t="e">
        <v>#DIV/0!</v>
      </c>
    </row>
    <row r="99" spans="1:13" ht="30" customHeight="1">
      <c r="A99" s="1124" t="s">
        <v>893</v>
      </c>
      <c r="B99" s="1128"/>
      <c r="C99" s="1125" t="s">
        <v>894</v>
      </c>
      <c r="D99" s="1129" t="s">
        <v>895</v>
      </c>
      <c r="E99" s="1151">
        <v>13651677000</v>
      </c>
      <c r="F99" s="1150">
        <v>16978083512.1</v>
      </c>
      <c r="G99" s="1394">
        <v>3275795362.6700001</v>
      </c>
      <c r="H99" s="1394">
        <v>4298518724.2799997</v>
      </c>
      <c r="I99" s="1394">
        <v>5044364491.0799999</v>
      </c>
      <c r="J99" s="1114">
        <v>0.19294258744430104</v>
      </c>
      <c r="K99" s="1114">
        <v>0.25318044414238605</v>
      </c>
      <c r="L99" s="1114">
        <v>0.29711035921604251</v>
      </c>
    </row>
    <row r="100" spans="1:13" ht="47.25" customHeight="1">
      <c r="A100" s="1124" t="s">
        <v>896</v>
      </c>
      <c r="B100" s="1128"/>
      <c r="C100" s="1125" t="s">
        <v>897</v>
      </c>
      <c r="D100" s="1129" t="s">
        <v>898</v>
      </c>
      <c r="E100" s="1151">
        <v>45878000</v>
      </c>
      <c r="F100" s="1150">
        <v>144957065.65000001</v>
      </c>
      <c r="G100" s="1394">
        <v>11570763.720000001</v>
      </c>
      <c r="H100" s="1394">
        <v>16616240.160000002</v>
      </c>
      <c r="I100" s="1394">
        <v>24067726.98</v>
      </c>
      <c r="J100" s="1114">
        <v>7.9822005696070744E-2</v>
      </c>
      <c r="K100" s="1114">
        <v>0.11462870116397118</v>
      </c>
      <c r="L100" s="1114">
        <v>0.16603348634354753</v>
      </c>
      <c r="M100" s="1130"/>
    </row>
    <row r="101" spans="1:13" ht="30">
      <c r="A101" s="1124" t="s">
        <v>899</v>
      </c>
      <c r="B101" s="1128"/>
      <c r="C101" s="1125" t="s">
        <v>900</v>
      </c>
      <c r="D101" s="1129" t="s">
        <v>901</v>
      </c>
      <c r="E101" s="1151">
        <v>6440000</v>
      </c>
      <c r="F101" s="1389">
        <v>2148614511.0599999</v>
      </c>
      <c r="G101" s="1394">
        <v>110497698.67</v>
      </c>
      <c r="H101" s="1394">
        <v>260157076.87</v>
      </c>
      <c r="I101" s="1394">
        <v>396204217.60000002</v>
      </c>
      <c r="J101" s="1114">
        <v>5.1427418972185446E-2</v>
      </c>
      <c r="K101" s="1114">
        <v>0.121081317998571</v>
      </c>
      <c r="L101" s="1114">
        <v>0.18439986119452212</v>
      </c>
    </row>
    <row r="102" spans="1:13" ht="21.75" customHeight="1">
      <c r="A102" s="1124" t="s">
        <v>902</v>
      </c>
      <c r="B102" s="1131" t="s">
        <v>903</v>
      </c>
      <c r="C102" s="1132" t="s">
        <v>904</v>
      </c>
      <c r="D102" s="1133"/>
      <c r="E102" s="1392">
        <v>30699900000</v>
      </c>
      <c r="F102" s="1387">
        <v>29699832640.619999</v>
      </c>
      <c r="G102" s="1393">
        <v>25323286419.360001</v>
      </c>
      <c r="H102" s="1393">
        <v>25710634625.779999</v>
      </c>
      <c r="I102" s="1393">
        <v>26441396250.990002</v>
      </c>
      <c r="J102" s="1111">
        <v>0.8526407110027191</v>
      </c>
      <c r="K102" s="1111">
        <v>0.86568281164709204</v>
      </c>
      <c r="L102" s="1111">
        <v>0.89028771882123392</v>
      </c>
    </row>
    <row r="103" spans="1:13" ht="21.75" customHeight="1">
      <c r="A103" s="1124" t="s">
        <v>905</v>
      </c>
      <c r="B103" s="1131" t="s">
        <v>906</v>
      </c>
      <c r="C103" s="1132" t="s">
        <v>907</v>
      </c>
      <c r="D103" s="1133"/>
      <c r="E103" s="1392">
        <v>19643623000</v>
      </c>
      <c r="F103" s="1387">
        <v>18660769722</v>
      </c>
      <c r="G103" s="1393">
        <v>9579722397.3199997</v>
      </c>
      <c r="H103" s="1393">
        <v>12518428888.379999</v>
      </c>
      <c r="I103" s="1393">
        <v>12770134359.85</v>
      </c>
      <c r="J103" s="1111">
        <v>0.51336158904667495</v>
      </c>
      <c r="K103" s="1111">
        <v>0.6708420432208364</v>
      </c>
      <c r="L103" s="1111">
        <v>0.68433052602298228</v>
      </c>
    </row>
    <row r="104" spans="1:13" ht="21.75" customHeight="1">
      <c r="A104" s="1124" t="s">
        <v>908</v>
      </c>
      <c r="B104" s="1134" t="s">
        <v>909</v>
      </c>
      <c r="C104" s="1135" t="s">
        <v>910</v>
      </c>
      <c r="D104" s="1136"/>
      <c r="E104" s="1395">
        <v>10201333000</v>
      </c>
      <c r="F104" s="1388">
        <v>8805566270.7499981</v>
      </c>
      <c r="G104" s="1396">
        <v>3587027548.48</v>
      </c>
      <c r="H104" s="1396">
        <v>4121736404.20999</v>
      </c>
      <c r="I104" s="1396">
        <v>4555802515.1400099</v>
      </c>
      <c r="J104" s="1137">
        <v>0.40735909970892553</v>
      </c>
      <c r="K104" s="1137">
        <v>0.46808305990512167</v>
      </c>
      <c r="L104" s="1137">
        <v>0.51737757403215567</v>
      </c>
    </row>
    <row r="106" spans="1:13" ht="19.5" customHeight="1">
      <c r="B106" s="1077" t="s">
        <v>852</v>
      </c>
      <c r="C106" s="1077"/>
      <c r="D106" s="1077"/>
      <c r="I106" s="1079"/>
    </row>
    <row r="107" spans="1:13" ht="15.75" customHeight="1">
      <c r="B107" s="1734" t="s">
        <v>853</v>
      </c>
      <c r="C107" s="1734"/>
      <c r="D107" s="1734"/>
      <c r="E107" s="1734"/>
      <c r="F107" s="1734"/>
      <c r="G107" s="1734"/>
      <c r="H107" s="1734"/>
      <c r="I107" s="1734"/>
      <c r="J107" s="1734"/>
      <c r="K107" s="1734"/>
      <c r="L107" s="1734"/>
    </row>
    <row r="108" spans="1:13" ht="12" customHeight="1">
      <c r="B108" s="1139"/>
      <c r="C108" s="1139"/>
      <c r="D108" s="1139"/>
      <c r="E108" s="1139"/>
      <c r="F108" s="1139"/>
      <c r="G108" s="1139"/>
      <c r="H108" s="1139"/>
      <c r="I108" s="1139"/>
      <c r="J108" s="1139"/>
      <c r="K108" s="1139"/>
      <c r="L108" s="1139"/>
    </row>
    <row r="109" spans="1:13" ht="9" customHeight="1">
      <c r="B109" s="1080"/>
      <c r="C109" s="1080"/>
      <c r="D109" s="1080"/>
      <c r="E109" s="1080"/>
      <c r="F109" s="1080"/>
      <c r="G109" s="1080"/>
      <c r="H109" s="1080"/>
      <c r="I109" s="1080"/>
      <c r="J109" s="1080"/>
      <c r="K109" s="1080"/>
      <c r="L109" s="1080"/>
    </row>
    <row r="110" spans="1:13" ht="15.75">
      <c r="B110" s="1081"/>
      <c r="C110" s="1082"/>
      <c r="D110" s="1083"/>
      <c r="E110" s="1084" t="s">
        <v>234</v>
      </c>
      <c r="F110" s="1085" t="s">
        <v>555</v>
      </c>
      <c r="G110" s="1086" t="s">
        <v>236</v>
      </c>
      <c r="H110" s="1087"/>
      <c r="I110" s="1087"/>
      <c r="J110" s="1087" t="s">
        <v>451</v>
      </c>
      <c r="K110" s="1087"/>
      <c r="L110" s="1088"/>
    </row>
    <row r="111" spans="1:13" ht="15.75">
      <c r="B111" s="1089" t="s">
        <v>3</v>
      </c>
      <c r="C111" s="1090"/>
      <c r="D111" s="1091"/>
      <c r="E111" s="1092" t="s">
        <v>235</v>
      </c>
      <c r="F111" s="1093" t="s">
        <v>558</v>
      </c>
      <c r="G111" s="1094"/>
      <c r="H111" s="1094"/>
      <c r="I111" s="1383"/>
      <c r="J111" s="1741" t="s">
        <v>584</v>
      </c>
      <c r="K111" s="1740" t="s">
        <v>478</v>
      </c>
      <c r="L111" s="1740" t="s">
        <v>854</v>
      </c>
    </row>
    <row r="112" spans="1:13" ht="18.75">
      <c r="B112" s="1095"/>
      <c r="C112" s="1078"/>
      <c r="D112" s="1096"/>
      <c r="E112" s="1097" t="s">
        <v>452</v>
      </c>
      <c r="F112" s="1093"/>
      <c r="G112" s="1098" t="s">
        <v>588</v>
      </c>
      <c r="H112" s="1306" t="s">
        <v>589</v>
      </c>
      <c r="I112" s="1385" t="s">
        <v>922</v>
      </c>
      <c r="J112" s="1741"/>
      <c r="K112" s="1740"/>
      <c r="L112" s="1740"/>
    </row>
    <row r="113" spans="1:21" s="1100" customFormat="1" ht="15" customHeight="1">
      <c r="B113" s="1101"/>
      <c r="C113" s="1102"/>
      <c r="D113" s="1103"/>
      <c r="E113" s="1735" t="s">
        <v>855</v>
      </c>
      <c r="F113" s="1736"/>
      <c r="G113" s="1736"/>
      <c r="H113" s="1736"/>
      <c r="I113" s="1736"/>
      <c r="J113" s="1741"/>
      <c r="K113" s="1740"/>
      <c r="L113" s="1740"/>
      <c r="M113" s="1076"/>
    </row>
    <row r="114" spans="1:21" s="1100" customFormat="1" ht="9.9499999999999993" customHeight="1">
      <c r="B114" s="1737">
        <v>1</v>
      </c>
      <c r="C114" s="1738"/>
      <c r="D114" s="1738"/>
      <c r="E114" s="1104">
        <v>2</v>
      </c>
      <c r="F114" s="1105">
        <v>3</v>
      </c>
      <c r="G114" s="1105">
        <v>4</v>
      </c>
      <c r="H114" s="1106">
        <v>5</v>
      </c>
      <c r="I114" s="1106">
        <v>6</v>
      </c>
      <c r="J114" s="1382">
        <v>7</v>
      </c>
      <c r="K114" s="1103">
        <v>8</v>
      </c>
      <c r="L114" s="1382">
        <v>9</v>
      </c>
    </row>
    <row r="115" spans="1:21" ht="21.75" customHeight="1">
      <c r="A115" s="1107" t="s">
        <v>856</v>
      </c>
      <c r="B115" s="1108" t="s">
        <v>857</v>
      </c>
      <c r="C115" s="1109"/>
      <c r="D115" s="1110"/>
      <c r="E115" s="1390">
        <v>397197405000</v>
      </c>
      <c r="F115" s="1386">
        <v>397197404999.99994</v>
      </c>
      <c r="G115" s="1391">
        <v>302937688946.58099</v>
      </c>
      <c r="H115" s="1391">
        <v>332334756931.56201</v>
      </c>
      <c r="I115" s="1391">
        <v>390454347174.36951</v>
      </c>
      <c r="J115" s="1152">
        <v>0.76268798620822065</v>
      </c>
      <c r="K115" s="1152">
        <v>0.83669921491949839</v>
      </c>
      <c r="L115" s="1152">
        <v>0.98302340916444197</v>
      </c>
    </row>
    <row r="116" spans="1:21" ht="15.75">
      <c r="A116" s="1107"/>
      <c r="B116" s="1112" t="s">
        <v>596</v>
      </c>
      <c r="C116" s="1113"/>
      <c r="D116" s="1110"/>
      <c r="E116" s="1392"/>
      <c r="F116" s="1387"/>
      <c r="G116" s="1393"/>
      <c r="H116" s="1393"/>
      <c r="I116" s="1393"/>
      <c r="J116" s="1111"/>
      <c r="K116" s="1111"/>
      <c r="L116" s="1111"/>
    </row>
    <row r="117" spans="1:21" ht="21.75" customHeight="1">
      <c r="A117" s="1107" t="s">
        <v>858</v>
      </c>
      <c r="B117" s="1115" t="s">
        <v>693</v>
      </c>
      <c r="C117" s="1116" t="s">
        <v>859</v>
      </c>
      <c r="D117" s="1117"/>
      <c r="E117" s="1392">
        <v>213898023000</v>
      </c>
      <c r="F117" s="1387">
        <v>213374764140.59</v>
      </c>
      <c r="G117" s="1393">
        <v>169358304595.35999</v>
      </c>
      <c r="H117" s="1393">
        <v>185681033651.41</v>
      </c>
      <c r="I117" s="1393">
        <v>211287236452.10992</v>
      </c>
      <c r="J117" s="1111">
        <v>0.79371290826019092</v>
      </c>
      <c r="K117" s="1111">
        <v>0.87021084428272433</v>
      </c>
      <c r="L117" s="1111">
        <v>0.99021661396141192</v>
      </c>
    </row>
    <row r="118" spans="1:21" ht="12" customHeight="1">
      <c r="A118" s="1107"/>
      <c r="B118" s="1118"/>
      <c r="C118" s="1119" t="s">
        <v>632</v>
      </c>
      <c r="D118" s="1120"/>
      <c r="E118" s="1151"/>
      <c r="F118" s="1150"/>
      <c r="G118" s="1394"/>
      <c r="H118" s="1394"/>
      <c r="I118" s="1394"/>
      <c r="J118" s="1114"/>
      <c r="K118" s="1114"/>
      <c r="L118" s="1114"/>
      <c r="U118" s="1347"/>
    </row>
    <row r="119" spans="1:21" ht="15.95" customHeight="1">
      <c r="A119" s="1107" t="s">
        <v>860</v>
      </c>
      <c r="B119" s="1118"/>
      <c r="C119" s="1121" t="s">
        <v>861</v>
      </c>
      <c r="D119" s="1120" t="s">
        <v>862</v>
      </c>
      <c r="E119" s="1151">
        <v>56444715000</v>
      </c>
      <c r="F119" s="1150">
        <v>56138578511</v>
      </c>
      <c r="G119" s="1394">
        <v>50427079327</v>
      </c>
      <c r="H119" s="1394">
        <v>54860383118</v>
      </c>
      <c r="I119" s="1394">
        <v>56138576122</v>
      </c>
      <c r="J119" s="1114">
        <v>0.89826070884782261</v>
      </c>
      <c r="K119" s="1114">
        <v>0.97723142575208699</v>
      </c>
      <c r="L119" s="1114">
        <v>0.99999995744459402</v>
      </c>
    </row>
    <row r="120" spans="1:21" ht="15.95" customHeight="1">
      <c r="A120" s="1107" t="s">
        <v>863</v>
      </c>
      <c r="B120" s="1118"/>
      <c r="C120" s="1121" t="s">
        <v>864</v>
      </c>
      <c r="D120" s="1120" t="s">
        <v>865</v>
      </c>
      <c r="E120" s="1151">
        <v>65555173000</v>
      </c>
      <c r="F120" s="1150">
        <v>55324023000</v>
      </c>
      <c r="G120" s="1394">
        <v>42901318141.43</v>
      </c>
      <c r="H120" s="1394">
        <v>47386860613.809998</v>
      </c>
      <c r="I120" s="1394">
        <v>55317221206.459999</v>
      </c>
      <c r="J120" s="1114">
        <v>0.77545550404803354</v>
      </c>
      <c r="K120" s="1114">
        <v>0.85653316668258195</v>
      </c>
      <c r="L120" s="1114">
        <v>0.99987705533381044</v>
      </c>
    </row>
    <row r="121" spans="1:21" ht="12" customHeight="1">
      <c r="A121" s="1107"/>
      <c r="B121" s="1118"/>
      <c r="C121" s="1121"/>
      <c r="D121" s="1120" t="s">
        <v>632</v>
      </c>
      <c r="E121" s="1151">
        <v>0</v>
      </c>
      <c r="F121" s="1150">
        <v>0</v>
      </c>
      <c r="G121" s="1394">
        <v>0</v>
      </c>
      <c r="H121" s="1394">
        <v>0</v>
      </c>
      <c r="I121" s="1394">
        <v>0</v>
      </c>
      <c r="J121" s="1114" t="e">
        <v>#DIV/0!</v>
      </c>
      <c r="K121" s="1114" t="e">
        <v>#DIV/0!</v>
      </c>
      <c r="L121" s="1114" t="e">
        <v>#DIV/0!</v>
      </c>
      <c r="U121" s="1347"/>
    </row>
    <row r="122" spans="1:21" ht="15.95" customHeight="1">
      <c r="A122" s="1107" t="s">
        <v>866</v>
      </c>
      <c r="B122" s="1122"/>
      <c r="C122" s="1121"/>
      <c r="D122" s="1120" t="s">
        <v>867</v>
      </c>
      <c r="E122" s="1151">
        <v>46637723000</v>
      </c>
      <c r="F122" s="1150">
        <v>35822723000</v>
      </c>
      <c r="G122" s="1394">
        <v>27746805376.740002</v>
      </c>
      <c r="H122" s="1394">
        <v>30860823616.470001</v>
      </c>
      <c r="I122" s="1394">
        <v>35822723000</v>
      </c>
      <c r="J122" s="1114">
        <v>0.77455880103642605</v>
      </c>
      <c r="K122" s="1114">
        <v>0.86148737538656683</v>
      </c>
      <c r="L122" s="1114">
        <v>1</v>
      </c>
    </row>
    <row r="123" spans="1:21" ht="15.95" customHeight="1">
      <c r="A123" s="1107" t="s">
        <v>868</v>
      </c>
      <c r="B123" s="1118"/>
      <c r="C123" s="1121"/>
      <c r="D123" s="1123" t="s">
        <v>869</v>
      </c>
      <c r="E123" s="1151">
        <v>17565683000</v>
      </c>
      <c r="F123" s="1150">
        <v>17099533000</v>
      </c>
      <c r="G123" s="1394">
        <v>14078512764.690001</v>
      </c>
      <c r="H123" s="1394">
        <v>15338356997.34</v>
      </c>
      <c r="I123" s="1394">
        <v>17096994792.459999</v>
      </c>
      <c r="J123" s="1114">
        <v>0.82332732506145057</v>
      </c>
      <c r="K123" s="1114">
        <v>0.8970044385036714</v>
      </c>
      <c r="L123" s="1114">
        <v>0.99985156275671383</v>
      </c>
    </row>
    <row r="124" spans="1:21" ht="45">
      <c r="A124" s="1124" t="s">
        <v>870</v>
      </c>
      <c r="B124" s="1118"/>
      <c r="C124" s="1125" t="s">
        <v>871</v>
      </c>
      <c r="D124" s="1126" t="s">
        <v>872</v>
      </c>
      <c r="E124" s="1151">
        <v>40785495000</v>
      </c>
      <c r="F124" s="1150">
        <v>44571416153.699997</v>
      </c>
      <c r="G124" s="1394">
        <v>37509449269.699997</v>
      </c>
      <c r="H124" s="1394">
        <v>40841756487.260002</v>
      </c>
      <c r="I124" s="1394">
        <v>43701704566.699997</v>
      </c>
      <c r="J124" s="1114">
        <v>0.84155839115258246</v>
      </c>
      <c r="K124" s="1114">
        <v>0.91632171493993719</v>
      </c>
      <c r="L124" s="1114">
        <v>0.98048723459894371</v>
      </c>
    </row>
    <row r="125" spans="1:21" ht="30">
      <c r="A125" s="1124" t="s">
        <v>873</v>
      </c>
      <c r="B125" s="1118"/>
      <c r="C125" s="1125" t="s">
        <v>874</v>
      </c>
      <c r="D125" s="1126" t="s">
        <v>875</v>
      </c>
      <c r="E125" s="1151">
        <v>3037757000</v>
      </c>
      <c r="F125" s="1150">
        <v>6158487041.1900015</v>
      </c>
      <c r="G125" s="1394">
        <v>4761555691.04</v>
      </c>
      <c r="H125" s="1394">
        <v>5407041499.75</v>
      </c>
      <c r="I125" s="1394">
        <v>5978273377.5400019</v>
      </c>
      <c r="J125" s="1114">
        <v>0.77316971834042003</v>
      </c>
      <c r="K125" s="1114">
        <v>0.87798211859275099</v>
      </c>
      <c r="L125" s="1114">
        <v>0.97073734791602695</v>
      </c>
    </row>
    <row r="126" spans="1:21" ht="15" customHeight="1">
      <c r="A126" s="1124" t="s">
        <v>876</v>
      </c>
      <c r="B126" s="1118"/>
      <c r="C126" s="1125" t="s">
        <v>877</v>
      </c>
      <c r="D126" s="1126" t="s">
        <v>878</v>
      </c>
      <c r="E126" s="1151">
        <v>15580654000</v>
      </c>
      <c r="F126" s="1150">
        <v>15651539714</v>
      </c>
      <c r="G126" s="1394">
        <v>13595812914.01</v>
      </c>
      <c r="H126" s="1394">
        <v>14598471397.01</v>
      </c>
      <c r="I126" s="1394">
        <v>15651026752.619999</v>
      </c>
      <c r="J126" s="1114">
        <v>0.86865657708096333</v>
      </c>
      <c r="K126" s="1114">
        <v>0.93271790914934394</v>
      </c>
      <c r="L126" s="1114">
        <v>0.99996722613944866</v>
      </c>
    </row>
    <row r="127" spans="1:21" ht="21.75" customHeight="1">
      <c r="A127" s="1107" t="s">
        <v>879</v>
      </c>
      <c r="B127" s="1108" t="s">
        <v>708</v>
      </c>
      <c r="C127" s="1109" t="s">
        <v>880</v>
      </c>
      <c r="D127" s="1127"/>
      <c r="E127" s="1392">
        <v>26068705000</v>
      </c>
      <c r="F127" s="1387">
        <v>25947114764.660004</v>
      </c>
      <c r="G127" s="1393">
        <v>21532903516.619999</v>
      </c>
      <c r="H127" s="1393">
        <v>23626918540.619999</v>
      </c>
      <c r="I127" s="1393">
        <v>25810669309.820007</v>
      </c>
      <c r="J127" s="1111">
        <v>0.82987660523812212</v>
      </c>
      <c r="K127" s="1111">
        <v>0.91057979875280337</v>
      </c>
      <c r="L127" s="1111">
        <v>0.99474140165187708</v>
      </c>
    </row>
    <row r="128" spans="1:21" ht="21.75" customHeight="1">
      <c r="A128" s="1107" t="s">
        <v>881</v>
      </c>
      <c r="B128" s="1128" t="s">
        <v>882</v>
      </c>
      <c r="C128" s="1109" t="s">
        <v>883</v>
      </c>
      <c r="D128" s="1127"/>
      <c r="E128" s="1392">
        <v>75508830000</v>
      </c>
      <c r="F128" s="1387">
        <v>73355810581.579926</v>
      </c>
      <c r="G128" s="1393">
        <v>54730846061.160103</v>
      </c>
      <c r="H128" s="1393">
        <v>60960919031.339699</v>
      </c>
      <c r="I128" s="1393">
        <v>72065224375.369644</v>
      </c>
      <c r="J128" s="1111">
        <v>0.7461010331321094</v>
      </c>
      <c r="K128" s="1111">
        <v>0.83103054206652505</v>
      </c>
      <c r="L128" s="1111">
        <v>0.98240648973846445</v>
      </c>
    </row>
    <row r="129" spans="1:13" ht="12" customHeight="1">
      <c r="A129" s="1107"/>
      <c r="B129" s="1128"/>
      <c r="C129" s="1119" t="s">
        <v>632</v>
      </c>
      <c r="D129" s="1127"/>
      <c r="E129" s="1151"/>
      <c r="F129" s="1150"/>
      <c r="G129" s="1394"/>
      <c r="H129" s="1394"/>
      <c r="I129" s="1394"/>
      <c r="J129" s="1111"/>
      <c r="K129" s="1111"/>
      <c r="L129" s="1114"/>
    </row>
    <row r="130" spans="1:13" ht="15.75" customHeight="1">
      <c r="A130" s="1107" t="s">
        <v>884</v>
      </c>
      <c r="B130" s="1128"/>
      <c r="C130" s="1121" t="s">
        <v>885</v>
      </c>
      <c r="D130" s="1120" t="s">
        <v>886</v>
      </c>
      <c r="E130" s="1151">
        <v>47845395000</v>
      </c>
      <c r="F130" s="1150">
        <v>47124977625.650002</v>
      </c>
      <c r="G130" s="1394">
        <v>38078697486.029999</v>
      </c>
      <c r="H130" s="1394">
        <v>41783724057.300102</v>
      </c>
      <c r="I130" s="1394">
        <v>46928091300.549995</v>
      </c>
      <c r="J130" s="1114">
        <v>0.80803640456911041</v>
      </c>
      <c r="K130" s="1114">
        <v>0.8866576953992511</v>
      </c>
      <c r="L130" s="1114">
        <v>0.99582203886304144</v>
      </c>
    </row>
    <row r="131" spans="1:13" ht="15.75" customHeight="1">
      <c r="A131" s="1107" t="s">
        <v>887</v>
      </c>
      <c r="B131" s="1128"/>
      <c r="C131" s="1121" t="s">
        <v>888</v>
      </c>
      <c r="D131" s="1120" t="s">
        <v>889</v>
      </c>
      <c r="E131" s="1151">
        <v>19304045000</v>
      </c>
      <c r="F131" s="1150">
        <v>20301503950.810001</v>
      </c>
      <c r="G131" s="1394">
        <v>12108170300.200001</v>
      </c>
      <c r="H131" s="1394">
        <v>14197605327.860001</v>
      </c>
      <c r="I131" s="1394">
        <v>19940812775.500011</v>
      </c>
      <c r="J131" s="1114">
        <v>0.59641740481580929</v>
      </c>
      <c r="K131" s="1114">
        <v>0.69933761371868886</v>
      </c>
      <c r="L131" s="1114">
        <v>0.98223327807713479</v>
      </c>
    </row>
    <row r="132" spans="1:13" ht="21.75" customHeight="1">
      <c r="A132" s="1107" t="s">
        <v>890</v>
      </c>
      <c r="B132" s="1128" t="s">
        <v>891</v>
      </c>
      <c r="C132" s="1109" t="s">
        <v>892</v>
      </c>
      <c r="D132" s="1127"/>
      <c r="E132" s="1392">
        <v>21176991000</v>
      </c>
      <c r="F132" s="1387">
        <v>27353546879.800003</v>
      </c>
      <c r="G132" s="1393">
        <v>9650595147.4600105</v>
      </c>
      <c r="H132" s="1393">
        <v>11413908753.08</v>
      </c>
      <c r="I132" s="1393">
        <v>26494278215.589996</v>
      </c>
      <c r="J132" s="1111">
        <v>0.35280964438972862</v>
      </c>
      <c r="K132" s="1111">
        <v>0.41727344549634704</v>
      </c>
      <c r="L132" s="1111">
        <v>0.96858657241103319</v>
      </c>
    </row>
    <row r="133" spans="1:13" ht="12" customHeight="1">
      <c r="A133" s="1107"/>
      <c r="B133" s="1128"/>
      <c r="C133" s="1119" t="s">
        <v>632</v>
      </c>
      <c r="D133" s="1127"/>
      <c r="E133" s="1151"/>
      <c r="F133" s="1150"/>
      <c r="G133" s="1394"/>
      <c r="H133" s="1394"/>
      <c r="I133" s="1394"/>
      <c r="J133" s="1114"/>
      <c r="K133" s="1111"/>
      <c r="L133" s="1114"/>
    </row>
    <row r="134" spans="1:13" ht="30" customHeight="1">
      <c r="A134" s="1124" t="s">
        <v>893</v>
      </c>
      <c r="B134" s="1128"/>
      <c r="C134" s="1125" t="s">
        <v>894</v>
      </c>
      <c r="D134" s="1129" t="s">
        <v>895</v>
      </c>
      <c r="E134" s="1151">
        <v>13651677000</v>
      </c>
      <c r="F134" s="1150">
        <v>16978083512.1</v>
      </c>
      <c r="G134" s="1394">
        <v>6110873947.6399899</v>
      </c>
      <c r="H134" s="1394">
        <v>7214203299.5999899</v>
      </c>
      <c r="I134" s="1394">
        <v>16842584959.390005</v>
      </c>
      <c r="J134" s="1114">
        <v>0.35992719338934048</v>
      </c>
      <c r="K134" s="1114">
        <v>0.42491269962587624</v>
      </c>
      <c r="L134" s="1114">
        <v>0.99201920802112753</v>
      </c>
    </row>
    <row r="135" spans="1:13" ht="47.25" customHeight="1">
      <c r="A135" s="1124" t="s">
        <v>896</v>
      </c>
      <c r="B135" s="1128"/>
      <c r="C135" s="1125" t="s">
        <v>897</v>
      </c>
      <c r="D135" s="1129" t="s">
        <v>898</v>
      </c>
      <c r="E135" s="1151">
        <v>45878000</v>
      </c>
      <c r="F135" s="1150">
        <v>144957065.65000001</v>
      </c>
      <c r="G135" s="1394">
        <v>32641036.190000001</v>
      </c>
      <c r="H135" s="1394">
        <v>64241395.579999998</v>
      </c>
      <c r="I135" s="1394">
        <v>138187178.24000001</v>
      </c>
      <c r="J135" s="1114">
        <v>0.22517726917025241</v>
      </c>
      <c r="K135" s="1114">
        <v>0.44317533120538849</v>
      </c>
      <c r="L135" s="1114">
        <v>0.95329729268702268</v>
      </c>
      <c r="M135" s="1130"/>
    </row>
    <row r="136" spans="1:13" ht="30">
      <c r="A136" s="1124" t="s">
        <v>899</v>
      </c>
      <c r="B136" s="1128"/>
      <c r="C136" s="1125" t="s">
        <v>900</v>
      </c>
      <c r="D136" s="1129" t="s">
        <v>901</v>
      </c>
      <c r="E136" s="1151">
        <v>6440000</v>
      </c>
      <c r="F136" s="1389">
        <v>2148614511.0599999</v>
      </c>
      <c r="G136" s="1394">
        <v>615972021.65999997</v>
      </c>
      <c r="H136" s="1394">
        <v>968918556.63</v>
      </c>
      <c r="I136" s="1394">
        <v>2060963156.8099997</v>
      </c>
      <c r="J136" s="1114">
        <v>0.2866833573399426</v>
      </c>
      <c r="K136" s="1114">
        <v>0.45095039228418532</v>
      </c>
      <c r="L136" s="1114">
        <v>0.95920563982100349</v>
      </c>
    </row>
    <row r="137" spans="1:13" ht="21.75" customHeight="1">
      <c r="A137" s="1124" t="s">
        <v>902</v>
      </c>
      <c r="B137" s="1131" t="s">
        <v>903</v>
      </c>
      <c r="C137" s="1132" t="s">
        <v>904</v>
      </c>
      <c r="D137" s="1133"/>
      <c r="E137" s="1392">
        <v>30699900000</v>
      </c>
      <c r="F137" s="1387">
        <v>29699832640.619999</v>
      </c>
      <c r="G137" s="1393">
        <v>28058876844.389999</v>
      </c>
      <c r="H137" s="1393">
        <v>28721450728.189999</v>
      </c>
      <c r="I137" s="1393">
        <v>29486217420.179996</v>
      </c>
      <c r="J137" s="1111">
        <v>0.94474865174877487</v>
      </c>
      <c r="K137" s="1111">
        <v>0.96705766243639091</v>
      </c>
      <c r="L137" s="1111">
        <v>0.99280752780580173</v>
      </c>
    </row>
    <row r="138" spans="1:13" ht="21.75" customHeight="1">
      <c r="A138" s="1124" t="s">
        <v>905</v>
      </c>
      <c r="B138" s="1131" t="s">
        <v>906</v>
      </c>
      <c r="C138" s="1132" t="s">
        <v>907</v>
      </c>
      <c r="D138" s="1133"/>
      <c r="E138" s="1392">
        <v>19643623000</v>
      </c>
      <c r="F138" s="1387">
        <v>18660769722</v>
      </c>
      <c r="G138" s="1393">
        <v>14436242841.530001</v>
      </c>
      <c r="H138" s="1393">
        <v>16093689445.190001</v>
      </c>
      <c r="I138" s="1393">
        <v>18660769718.889999</v>
      </c>
      <c r="J138" s="1111">
        <v>0.77361454305448507</v>
      </c>
      <c r="K138" s="1111">
        <v>0.86243438426960728</v>
      </c>
      <c r="L138" s="1111">
        <v>0.9999999998333402</v>
      </c>
    </row>
    <row r="139" spans="1:13" ht="21.75" customHeight="1">
      <c r="A139" s="1124" t="s">
        <v>908</v>
      </c>
      <c r="B139" s="1134" t="s">
        <v>909</v>
      </c>
      <c r="C139" s="1135" t="s">
        <v>910</v>
      </c>
      <c r="D139" s="1136"/>
      <c r="E139" s="1395">
        <v>10201333000</v>
      </c>
      <c r="F139" s="1388">
        <v>8805566270.7499981</v>
      </c>
      <c r="G139" s="1396">
        <v>5169919940.0600004</v>
      </c>
      <c r="H139" s="1396">
        <v>5836836781.73001</v>
      </c>
      <c r="I139" s="1396">
        <v>6649951682.4100008</v>
      </c>
      <c r="J139" s="1137">
        <v>0.58711953111218385</v>
      </c>
      <c r="K139" s="1137">
        <v>0.66285762917015312</v>
      </c>
      <c r="L139" s="1137">
        <v>0.7551986411708197</v>
      </c>
    </row>
    <row r="140" spans="1:13" ht="18.75" customHeight="1">
      <c r="B140" s="1742" t="s">
        <v>923</v>
      </c>
      <c r="C140" s="1743"/>
      <c r="D140" s="1743"/>
      <c r="E140" s="1744"/>
      <c r="F140" s="1744"/>
      <c r="G140" s="1744"/>
      <c r="H140" s="1744"/>
      <c r="I140" s="1744"/>
      <c r="J140" s="1743"/>
      <c r="K140" s="1743"/>
    </row>
    <row r="146" spans="6:6">
      <c r="F146" s="1347"/>
    </row>
  </sheetData>
  <mergeCells count="26">
    <mergeCell ref="B140:K140"/>
    <mergeCell ref="B79:D79"/>
    <mergeCell ref="B107:L107"/>
    <mergeCell ref="E113:I113"/>
    <mergeCell ref="B114:D114"/>
    <mergeCell ref="L111:L113"/>
    <mergeCell ref="K111:K113"/>
    <mergeCell ref="J111:J113"/>
    <mergeCell ref="E43:I43"/>
    <mergeCell ref="B44:D44"/>
    <mergeCell ref="B72:L72"/>
    <mergeCell ref="E78:I78"/>
    <mergeCell ref="L76:L78"/>
    <mergeCell ref="K76:K78"/>
    <mergeCell ref="J76:J78"/>
    <mergeCell ref="J41:J43"/>
    <mergeCell ref="K41:K43"/>
    <mergeCell ref="L41:L43"/>
    <mergeCell ref="B37:L37"/>
    <mergeCell ref="B2:L2"/>
    <mergeCell ref="E8:I8"/>
    <mergeCell ref="B9:D9"/>
    <mergeCell ref="B35:M35"/>
    <mergeCell ref="L6:L8"/>
    <mergeCell ref="K6:K8"/>
    <mergeCell ref="J6:J8"/>
  </mergeCells>
  <conditionalFormatting sqref="L115:L139">
    <cfRule type="containsErrors" dxfId="11" priority="12">
      <formula>ISERROR(L115)</formula>
    </cfRule>
  </conditionalFormatting>
  <conditionalFormatting sqref="L80:L104">
    <cfRule type="containsErrors" dxfId="10" priority="11">
      <formula>ISERROR(L80)</formula>
    </cfRule>
  </conditionalFormatting>
  <conditionalFormatting sqref="L45:L69">
    <cfRule type="containsErrors" dxfId="9" priority="10">
      <formula>ISERROR(L45)</formula>
    </cfRule>
  </conditionalFormatting>
  <conditionalFormatting sqref="L10:L34">
    <cfRule type="containsErrors" dxfId="8" priority="9">
      <formula>ISERROR(L10)</formula>
    </cfRule>
  </conditionalFormatting>
  <conditionalFormatting sqref="K115:K139">
    <cfRule type="containsErrors" dxfId="7" priority="8">
      <formula>ISERROR(K115)</formula>
    </cfRule>
  </conditionalFormatting>
  <conditionalFormatting sqref="J115:J139">
    <cfRule type="containsErrors" dxfId="6" priority="7">
      <formula>ISERROR(J115)</formula>
    </cfRule>
  </conditionalFormatting>
  <conditionalFormatting sqref="K80:K104">
    <cfRule type="containsErrors" dxfId="5" priority="6">
      <formula>ISERROR(K80)</formula>
    </cfRule>
  </conditionalFormatting>
  <conditionalFormatting sqref="J80:J104">
    <cfRule type="containsErrors" dxfId="4" priority="5">
      <formula>ISERROR(J80)</formula>
    </cfRule>
  </conditionalFormatting>
  <conditionalFormatting sqref="K45:K69">
    <cfRule type="containsErrors" dxfId="3" priority="4">
      <formula>ISERROR(K45)</formula>
    </cfRule>
  </conditionalFormatting>
  <conditionalFormatting sqref="J45:J69">
    <cfRule type="containsErrors" dxfId="2" priority="3">
      <formula>ISERROR(J45)</formula>
    </cfRule>
  </conditionalFormatting>
  <conditionalFormatting sqref="K10:K34">
    <cfRule type="containsErrors" dxfId="1" priority="2">
      <formula>ISERROR(K10)</formula>
    </cfRule>
  </conditionalFormatting>
  <conditionalFormatting sqref="J10:J34">
    <cfRule type="containsErrors" dxfId="0" priority="1">
      <formula>ISERROR(J10)</formula>
    </cfRule>
  </conditionalFormatting>
  <printOptions horizontalCentered="1" gridLinesSet="0"/>
  <pageMargins left="0.59055118110236227" right="0.39370078740157483" top="0.6692913385826772" bottom="0.39370078740157483" header="0.51181102362204722" footer="0.39370078740157483"/>
  <pageSetup paperSize="9" scale="73" firstPageNumber="24" fitToWidth="0" fitToHeight="4" orientation="landscape" useFirstPageNumber="1" r:id="rId1"/>
  <headerFooter alignWithMargins="0">
    <oddHeader>&amp;C&amp;"Helv,Standardowy"&amp;12- &amp;P -</oddHeader>
  </headerFooter>
  <rowBreaks count="4" manualBreakCount="4">
    <brk id="35" max="11" man="1"/>
    <brk id="70" max="11" man="1"/>
    <brk id="105" max="11" man="1"/>
    <brk id="14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54</vt:i4>
      </vt:variant>
    </vt:vector>
  </HeadingPairs>
  <TitlesOfParts>
    <vt:vector size="85" baseType="lpstr">
      <vt:lpstr>TYTUŁ</vt:lpstr>
      <vt:lpstr>SPIS TREŚCI   </vt:lpstr>
      <vt:lpstr>UWAGA</vt:lpstr>
      <vt:lpstr>TABLICA 1  </vt:lpstr>
      <vt:lpstr>TABLICA 2</vt:lpstr>
      <vt:lpstr>TABLICA 3</vt:lpstr>
      <vt:lpstr>TABLICA 4 </vt:lpstr>
      <vt:lpstr>TABLICA 5 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 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   '!Obszar_wydruku</vt:lpstr>
      <vt:lpstr>'TABLICA 1  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 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 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 '!Print_Area_MI</vt:lpstr>
      <vt:lpstr>'TABLICA 10 '!Print_Titles_MI</vt:lpstr>
      <vt:lpstr>'TABLICA 7'!Print_Titles_MI</vt:lpstr>
      <vt:lpstr>'TABLICA 9 '!Print_Titles_MI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4 '!Tytuły_wydruku</vt:lpstr>
      <vt:lpstr>'TABLICA 5 '!Tytuły_wydruku</vt:lpstr>
      <vt:lpstr>'TABLICA 7'!Tytuły_wydruku</vt:lpstr>
      <vt:lpstr>'TABLICA 8 '!Tytuły_wydruku</vt:lpstr>
      <vt:lpstr>'TABLICA 9 '!Tytuły_wydruku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2019-06-11T07:44:44Z</cp:lastPrinted>
  <dcterms:created xsi:type="dcterms:W3CDTF">2016-01-07T13:34:05Z</dcterms:created>
  <dcterms:modified xsi:type="dcterms:W3CDTF">2019-06-11T08:02:01Z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