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  <externalReference r:id="rId16"/>
    <externalReference r:id="rId17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26" i="14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<sst xmlns="http://schemas.openxmlformats.org/spreadsheetml/2006/main" count="1704" uniqueCount="317">
  <si>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</si>
  <si>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</si>
  <si>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</si>
  <si>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</si>
  <si>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</si>
  <si>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</si>
  <si>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</si>
  <si>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</si>
  <si>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</si>
  <si>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</si>
  <si>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</si>
  <si>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</si>
  <si>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</si>
  <si>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</si>
  <si>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</si>
  <si>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</si>
  <si>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</si>
  <si>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</si>
  <si>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</si>
  <si>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</si>
  <si>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</si>
  <si>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</si>
  <si>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</si>
  <si>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</si>
  <si>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</si>
  <si>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</si>
  <si>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</si>
  <si>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</si>
  <si>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</si>
  <si>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</si>
  <si>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</si>
  <si>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</si>
  <si>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</si>
  <si>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</si>
  <si>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</si>
  <si>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</si>
  <si>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</si>
  <si>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</si>
  <si>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</si>
  <si>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</si>
  <si>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</si>
  <si>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</si>
  <si>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</si>
  <si>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</si>
  <si>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</si>
  <si>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</si>
  <si>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</si>
  <si>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</si>
  <si>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</si>
  <si>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</si>
  <si>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</si>
  <si>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</si>
  <si>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</si>
  <si>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</si>
  <si>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</si>
  <si>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</si>
  <si>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</si>
  <si>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</si>
  <si>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</si>
  <si>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</si>
  <si>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</si>
  <si>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</si>
  <si>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</si>
  <si>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</si>
  <si>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</si>
  <si>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</si>
  <si>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</si>
  <si>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</si>
  <si>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</si>
  <si>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</si>
  <si>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</si>
  <si>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</si>
  <si>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</si>
  <si>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</si>
  <si>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</si>
  <si>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</si>
  <si>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</si>
  <si>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</si>
  <si>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</si>
  <si>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</si>
  <si>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</si>
  <si>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</si>
  <si>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</si>
  <si>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</si>
  <si>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</si>
  <si>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</si>
  <si>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</si>
  <si>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</si>
  <si>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</si>
  <si>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</si>
  <si>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</si>
  <si>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</si>
  <si>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</si>
  <si>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</si>
  <si>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</si>
  <si>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</si>
  <si>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</si>
  <si>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</si>
  <si>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</si>
  <si>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</si>
  <si>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</si>
  <si>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</si>
  <si>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</si>
  <si>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</si>
  <si>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</si>
  <si>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</si>
  <si>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</si>
  <si>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</si>
  <si>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</si>
  <si>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</si>
  <si>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</si>
  <si>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</si>
  <si>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</si>
  <si>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</si>
  <si>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</si>
  <si>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</si>
  <si>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</si>
  <si>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</si>
  <si>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</si>
  <si>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</si>
  <si>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</si>
  <si>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</si>
  <si>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</si>
  <si>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</si>
  <si>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</si>
  <si>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</si>
  <si>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</si>
  <si>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</si>
  <si>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</si>
  <si>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</si>
  <si>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</si>
  <si>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</si>
  <si>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</si>
  <si>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</si>
  <si>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</si>
  <si>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</si>
  <si>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</si>
  <si>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</si>
  <si>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</si>
  <si>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</si>
  <si>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</si>
  <si>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</si>
  <si>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</si>
  <si>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</si>
  <si>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</si>
  <si>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</si>
  <si>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</si>
  <si>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</si>
  <si>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</si>
  <si>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</si>
  <si>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</si>
  <si>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</si>
  <si>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</si>
  <si>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</si>
  <si>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</si>
  <si>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</si>
  <si>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</si>
  <si>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</si>
  <si>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</si>
  <si>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</si>
  <si>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</si>
  <si>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</si>
  <si>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</si>
  <si>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</si>
  <si>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</si>
  <si>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</si>
  <si>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</si>
  <si>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</si>
  <si>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</si>
  <si>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</si>
  <si>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</si>
  <si>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</si>
  <si>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</si>
  <si>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</si>
  <si>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</si>
  <si>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</si>
  <si>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</si>
  <si>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</si>
  <si>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</si>
  <si>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</si>
  <si>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</si>
  <si>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</si>
  <si>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</si>
  <si>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</si>
  <si>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</si>
  <si>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</si>
  <si>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</si>
  <si>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</si>
  <si>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</si>
  <si>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</si>
  <si>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</si>
  <si>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</si>
  <si>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</si>
  <si>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</si>
  <si>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</si>
  <si>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</si>
  <si>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</si>
  <si>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</si>
  <si>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</si>
  <si>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</si>
  <si>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</si>
  <si>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</si>
  <si>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</si>
  <si>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</si>
  <si>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</si>
  <si>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</si>
  <si>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</si>
  <si>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</si>
  <si>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</si>
  <si>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</si>
  <si>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</si>
  <si>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</si>
  <si>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</si>
  <si>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</si>
  <si>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</si>
  <si>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</si>
  <si>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</si>
  <si>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</si>
  <si>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</si>
  <si>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</si>
  <si>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</si>
  <si>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</si>
  <si>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</si>
  <si>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</si>
  <si>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</si>
  <si>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</si>
  <si>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</si>
  <si>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</si>
  <si>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</si>
  <si>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</si>
  <si>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</si>
  <si>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</si>
  <si>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</si>
  <si>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</si>
  <si>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</si>
  <si>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</si>
  <si>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</si>
  <si>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</si>
  <si>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</si>
  <si>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</si>
  <si>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</si>
  <si>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</si>
  <si>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</si>
  <si>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</si>
  <si>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</si>
  <si>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</si>
  <si>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</si>
  <si>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</si>
  <si>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</si>
  <si>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</si>
  <si>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</si>
  <si>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</si>
  <si>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</si>
  <si>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</si>
  <si>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</si>
  <si>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</si>
  <si>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</si>
  <si>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</si>
  <si>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</si>
  <si>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</si>
  <si>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</si>
  <si>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</si>
  <si>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</si>
  <si>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</si>
  <si>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</si>
  <si>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</si>
  <si>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</si>
  <si>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</si>
  <si>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</si>
  <si>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</si>
  <si>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</si>
  <si>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</si>
  <si>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</si>
  <si>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</si>
  <si>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</si>
  <si>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</si>
  <si>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</si>
  <si>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</si>
  <si>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</si>
  <si>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</si>
  <si>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Mołdowa</t>
  </si>
  <si>
    <t>Maroko</t>
  </si>
  <si>
    <t>Ghana</t>
  </si>
  <si>
    <t>luty</t>
  </si>
  <si>
    <t>UE bez UK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</si>
  <si>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</si>
  <si>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</si>
  <si>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</si>
  <si>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</si>
  <si>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</si>
  <si>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Afganistan</t>
  </si>
  <si>
    <t>I-20</t>
  </si>
  <si>
    <t>marzec</t>
  </si>
  <si>
    <t>marzec 2020</t>
  </si>
  <si>
    <t>marzec 2019</t>
  </si>
  <si>
    <t>marzec 2018</t>
  </si>
  <si>
    <r>
      <t>Mleko surowe</t>
    </r>
    <r>
      <rPr>
        <b/>
        <sz val="11"/>
        <rFont val="Times New Roman"/>
        <family val="1"/>
        <charset val="238"/>
      </rPr>
      <t xml:space="preserve"> skup     marzec 20</t>
    </r>
  </si>
  <si>
    <t>OKRES: I.2017 - IV.2020   (ceny bez VAT)</t>
  </si>
  <si>
    <t>III-2020</t>
  </si>
  <si>
    <t>III-2019</t>
  </si>
  <si>
    <t>I-III 2019r.*</t>
  </si>
  <si>
    <t>I-III 2020r.*</t>
  </si>
  <si>
    <t>Handel zagraniczny produktami mlecznymi w okresie I - III  2020r. - dane wstępne</t>
  </si>
  <si>
    <t>I - III 2019r</t>
  </si>
  <si>
    <t>I - III 2020r</t>
  </si>
  <si>
    <t>Meksyk</t>
  </si>
  <si>
    <t>Jordania</t>
  </si>
  <si>
    <t>Turcja</t>
  </si>
  <si>
    <t>10.05.2020</t>
  </si>
  <si>
    <t>1EUR=4,54654</t>
  </si>
  <si>
    <t>NR 20/2020</t>
  </si>
  <si>
    <t>21 maja 2020r.</t>
  </si>
  <si>
    <t>Notowania z okresu: 11-17.05.2020r.</t>
  </si>
  <si>
    <t>Ceny sprzedaży NETTO (bez VAT) wybranych produktów mleczarskich za okres: 11-17.05.2020r.</t>
  </si>
  <si>
    <t>17.05.2020</t>
  </si>
  <si>
    <t>1EUR=4,55984</t>
  </si>
  <si>
    <t>aktualna   11-17.05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</si>
</sst>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0"/>
      <color rgb="FFC0000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11" fillId="0" borderId="21" xfId="0" applyFont="1" applyBorder="1"/>
    <xf numFmtId="0" fontId="111" fillId="0" borderId="31" xfId="0" applyFont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masła ekstra w blokach w zł/kg</a:t>
            </a:r>
          </a:p>
        </c:rich>
      </c:tx>
      <c:layout>
        <c:manualLayout>
          <c:xMode val="edge"/>
          <c:yMode val="edge"/>
          <c:x val="9.3922586599751945E-2"/>
          <c:y val="1.8587467441094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939226519337"/>
          <c:y val="0.17100371747211895"/>
          <c:w val="0.77348066298342544"/>
          <c:h val="0.59479553903345728"/>
        </c:manualLayout>
      </c:layout>
      <c:lineChart>
        <c:grouping val="standard"/>
        <c:varyColors val="0"/>
        <c:ser>
          <c:idx val="0"/>
          <c:order val="0"/>
          <c:tx>
            <c:strRef>
              <c:f>'[1]masło blok'!$A$19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blok'!$B$19:$M$19</c:f>
              <c:numCache>
                <c:formatCode>General</c:formatCode>
                <c:ptCount val="12"/>
                <c:pt idx="0">
                  <c:v>16.73</c:v>
                </c:pt>
                <c:pt idx="1">
                  <c:v>17.010000000000002</c:v>
                </c:pt>
                <c:pt idx="2">
                  <c:v>18.170000000000002</c:v>
                </c:pt>
                <c:pt idx="3">
                  <c:v>19.41</c:v>
                </c:pt>
                <c:pt idx="4">
                  <c:v>22.01</c:v>
                </c:pt>
                <c:pt idx="5">
                  <c:v>22.83</c:v>
                </c:pt>
                <c:pt idx="6">
                  <c:v>23.05</c:v>
                </c:pt>
                <c:pt idx="7">
                  <c:v>21.84</c:v>
                </c:pt>
                <c:pt idx="8">
                  <c:v>22.83</c:v>
                </c:pt>
                <c:pt idx="9">
                  <c:v>20.65</c:v>
                </c:pt>
                <c:pt idx="10">
                  <c:v>19.75</c:v>
                </c:pt>
                <c:pt idx="11">
                  <c:v>18.79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816-4EA1-A2F9-E1AC14892591}"/>
            </c:ext>
          </c:extLst>
        </c:ser>
        <c:ser>
          <c:idx val="1"/>
          <c:order val="1"/>
          <c:tx>
            <c:strRef>
              <c:f>'[1]masło blok'!$A$20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664527956003668E-2"/>
                  <c:y val="2.022756005056890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6-4EA1-A2F9-E1AC148925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6-4EA1-A2F9-E1AC148925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16-4EA1-A2F9-E1AC14892591}"/>
                </c:ext>
              </c:extLst>
            </c:dLbl>
            <c:dLbl>
              <c:idx val="3"/>
              <c:layout>
                <c:manualLayout>
                  <c:x val="-6.2365091622942147E-2"/>
                  <c:y val="-7.079685835730710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16-4EA1-A2F9-E1AC14892591}"/>
                </c:ext>
              </c:extLst>
            </c:dLbl>
            <c:dLbl>
              <c:idx val="4"/>
              <c:layout>
                <c:manualLayout>
                  <c:x val="-5.5056041917766696E-2"/>
                  <c:y val="-6.068268015170669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16-4EA1-A2F9-E1AC14892591}"/>
                </c:ext>
              </c:extLst>
            </c:dLbl>
            <c:dLbl>
              <c:idx val="5"/>
              <c:layout>
                <c:manualLayout>
                  <c:x val="-4.774352793435193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16-4EA1-A2F9-E1AC14892591}"/>
                </c:ext>
              </c:extLst>
            </c:dLbl>
            <c:dLbl>
              <c:idx val="6"/>
              <c:layout>
                <c:manualLayout>
                  <c:x val="-5.873568278758922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16-4EA1-A2F9-E1AC1489259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16-4EA1-A2F9-E1AC14892591}"/>
                </c:ext>
              </c:extLst>
            </c:dLbl>
            <c:dLbl>
              <c:idx val="8"/>
              <c:layout>
                <c:manualLayout>
                  <c:x val="-8.4410314888457461E-2"/>
                  <c:y val="8.596713021491782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16-4EA1-A2F9-E1AC14892591}"/>
                </c:ext>
              </c:extLst>
            </c:dLbl>
            <c:dLbl>
              <c:idx val="9"/>
              <c:layout>
                <c:manualLayout>
                  <c:x val="-6.6031452759514137E-2"/>
                  <c:y val="6.068228197139074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16-4EA1-A2F9-E1AC14892591}"/>
                </c:ext>
              </c:extLst>
            </c:dLbl>
            <c:dLbl>
              <c:idx val="10"/>
              <c:layout>
                <c:manualLayout>
                  <c:x val="-6.6014708748024273E-2"/>
                  <c:y val="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16-4EA1-A2F9-E1AC14892591}"/>
                </c:ext>
              </c:extLst>
            </c:dLbl>
            <c:dLbl>
              <c:idx val="11"/>
              <c:layout>
                <c:manualLayout>
                  <c:x val="-5.8695554897984226E-2"/>
                  <c:y val="6.068268015170669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16-4EA1-A2F9-E1AC14892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blok'!$B$20:$M$20</c:f>
              <c:numCache>
                <c:formatCode>General</c:formatCode>
                <c:ptCount val="12"/>
                <c:pt idx="0">
                  <c:v>18.36</c:v>
                </c:pt>
                <c:pt idx="1">
                  <c:v>17.72</c:v>
                </c:pt>
                <c:pt idx="2">
                  <c:v>17.329999999999998</c:v>
                </c:pt>
                <c:pt idx="3">
                  <c:v>17.239999999999998</c:v>
                </c:pt>
                <c:pt idx="4">
                  <c:v>17.21</c:v>
                </c:pt>
                <c:pt idx="5">
                  <c:v>15.65</c:v>
                </c:pt>
                <c:pt idx="6">
                  <c:v>15.25</c:v>
                </c:pt>
                <c:pt idx="7">
                  <c:v>14.76</c:v>
                </c:pt>
                <c:pt idx="8">
                  <c:v>16.260000000000002</c:v>
                </c:pt>
                <c:pt idx="9">
                  <c:v>16.45</c:v>
                </c:pt>
                <c:pt idx="10">
                  <c:v>15.94</c:v>
                </c:pt>
                <c:pt idx="11">
                  <c:v>16.190000000000001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816-4EA1-A2F9-E1AC14892591}"/>
            </c:ext>
          </c:extLst>
        </c:ser>
        <c:ser>
          <c:idx val="2"/>
          <c:order val="2"/>
          <c:tx>
            <c:strRef>
              <c:f>'[1]masło blok'!$A$21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</c:spPr>
          </c:marker>
          <c:dLbls>
            <c:dLbl>
              <c:idx val="0"/>
              <c:layout>
                <c:manualLayout>
                  <c:x val="-1.836558239569273E-2"/>
                  <c:y val="-3.543686316776933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16-4EA1-A2F9-E1AC14892591}"/>
                </c:ext>
              </c:extLst>
            </c:dLbl>
            <c:dLbl>
              <c:idx val="1"/>
              <c:layout>
                <c:manualLayout>
                  <c:x val="-1.10496041340387E-2"/>
                  <c:y val="-5.058171911020627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16-4EA1-A2F9-E1AC14892591}"/>
                </c:ext>
              </c:extLst>
            </c:dLbl>
            <c:dLbl>
              <c:idx val="2"/>
              <c:layout>
                <c:manualLayout>
                  <c:x val="-7.4034512871958835E-3"/>
                  <c:y val="-1.00240511761124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16-4EA1-A2F9-E1AC14892591}"/>
                </c:ext>
              </c:extLst>
            </c:dLbl>
            <c:dLbl>
              <c:idx val="3"/>
              <c:layout>
                <c:manualLayout>
                  <c:x val="3.6025606789985348E-3"/>
                  <c:y val="8.9817670129543894E-5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16-4EA1-A2F9-E1AC14892591}"/>
                </c:ext>
              </c:extLst>
            </c:dLbl>
            <c:dLbl>
              <c:idx val="4"/>
              <c:layout>
                <c:manualLayout>
                  <c:x val="-0.11006156311121054"/>
                  <c:y val="4.567847270041815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16-4EA1-A2F9-E1AC14892591}"/>
                </c:ext>
              </c:extLst>
            </c:dLbl>
            <c:dLbl>
              <c:idx val="5"/>
              <c:layout>
                <c:manualLayout>
                  <c:x val="7.258240290999439E-3"/>
                  <c:y val="-3.034120734908136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16-4EA1-A2F9-E1AC14892591}"/>
                </c:ext>
              </c:extLst>
            </c:dLbl>
            <c:dLbl>
              <c:idx val="6"/>
              <c:layout>
                <c:manualLayout>
                  <c:x val="-0.14671535902191879"/>
                  <c:y val="1.02292346536529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16-4EA1-A2F9-E1AC14892591}"/>
                </c:ext>
              </c:extLst>
            </c:dLbl>
            <c:dLbl>
              <c:idx val="7"/>
              <c:layout>
                <c:manualLayout>
                  <c:x val="-6.9758438765273503E-2"/>
                  <c:y val="-3.0522040258275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16-4EA1-A2F9-E1AC14892591}"/>
                </c:ext>
              </c:extLst>
            </c:dLbl>
            <c:dLbl>
              <c:idx val="8"/>
              <c:layout>
                <c:manualLayout>
                  <c:x val="-6.2361916034556174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16-4EA1-A2F9-E1AC14892591}"/>
                </c:ext>
              </c:extLst>
            </c:dLbl>
            <c:dLbl>
              <c:idx val="9"/>
              <c:layout>
                <c:manualLayout>
                  <c:x val="-5.1369472491465604E-2"/>
                  <c:y val="-3.048291967306368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16-4EA1-A2F9-E1AC14892591}"/>
                </c:ext>
              </c:extLst>
            </c:dLbl>
            <c:dLbl>
              <c:idx val="10"/>
              <c:layout>
                <c:manualLayout>
                  <c:x val="-7.7050744458959125E-2"/>
                  <c:y val="4.55631068930071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816-4EA1-A2F9-E1AC14892591}"/>
                </c:ext>
              </c:extLst>
            </c:dLbl>
            <c:dLbl>
              <c:idx val="11"/>
              <c:layout>
                <c:manualLayout>
                  <c:x val="-5.5059217506152704E-2"/>
                  <c:y val="4.55116119334640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16-4EA1-A2F9-E1AC14892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aseline="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blok'!$B$21:$M$21</c:f>
              <c:numCache>
                <c:formatCode>General</c:formatCode>
                <c:ptCount val="12"/>
                <c:pt idx="0">
                  <c:v>15.08</c:v>
                </c:pt>
                <c:pt idx="1">
                  <c:v>14.89</c:v>
                </c:pt>
                <c:pt idx="2">
                  <c:v>14.5</c:v>
                </c:pt>
                <c:pt idx="3">
                  <c:v>13.31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816-4EA1-A2F9-E1AC1489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940144"/>
        <c:axId val="1"/>
      </c:lineChart>
      <c:catAx>
        <c:axId val="44294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950" baseline="0"/>
                  <a:t>miesiąc</a:t>
                </a:r>
              </a:p>
            </c:rich>
          </c:tx>
          <c:layout>
            <c:manualLayout>
              <c:xMode val="edge"/>
              <c:yMode val="edge"/>
              <c:x val="0.8530754809494967"/>
              <c:y val="0.88475834056864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2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950" baseline="0"/>
                  <a:t>cena</a:t>
                </a:r>
              </a:p>
            </c:rich>
          </c:tx>
          <c:layout>
            <c:manualLayout>
              <c:xMode val="edge"/>
              <c:yMode val="edge"/>
              <c:x val="2.8026304404257158E-3"/>
              <c:y val="1.85874674410945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42940144"/>
        <c:crosses val="autoZero"/>
        <c:crossBetween val="midCat"/>
        <c:majorUnit val="2"/>
        <c:minorUnit val="0.4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688327420610893E-2"/>
          <c:y val="0.86453060287616146"/>
          <c:w val="0.75160393412361914"/>
          <c:h val="0.105051146173268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netto  (bez VAT) odtłuszczonego mleka w proszku 
w Polsce i inych krajach UE w €/100kg
20  tydzień 2020</a:t>
            </a:r>
          </a:p>
        </c:rich>
      </c:tx>
      <c:layout>
        <c:manualLayout>
          <c:xMode val="edge"/>
          <c:yMode val="edge"/>
          <c:x val="0.1476420596166898"/>
          <c:y val="2.10081894269654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15119363395225"/>
          <c:y val="0.1889079865016873"/>
          <c:w val="0.73474801061007955"/>
          <c:h val="0.668236670416197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2-4883-A79C-0F32E4439354}"/>
              </c:ext>
            </c:extLst>
          </c:dPt>
          <c:dPt>
            <c:idx val="1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82-4883-A79C-0F32E4439354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82-4883-A79C-0F32E4439354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82-4883-A79C-0F32E4439354}"/>
              </c:ext>
            </c:extLst>
          </c:dPt>
          <c:dPt>
            <c:idx val="4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82-4883-A79C-0F32E4439354}"/>
              </c:ext>
            </c:extLst>
          </c:dPt>
          <c:dLbls>
            <c:dLbl>
              <c:idx val="0"/>
              <c:layout>
                <c:manualLayout>
                  <c:x val="6.3262251369772416E-3"/>
                  <c:y val="6.83492204636687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2-4883-A79C-0F32E4439354}"/>
                </c:ext>
              </c:extLst>
            </c:dLbl>
            <c:dLbl>
              <c:idx val="1"/>
              <c:layout>
                <c:manualLayout>
                  <c:x val="1.0968204571245593E-2"/>
                  <c:y val="1.327763700027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2-4883-A79C-0F32E4439354}"/>
                </c:ext>
              </c:extLst>
            </c:dLbl>
            <c:dLbl>
              <c:idx val="2"/>
              <c:layout>
                <c:manualLayout>
                  <c:x val="5.0000930986654098E-3"/>
                  <c:y val="2.50708661417322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2-4883-A79C-0F32E4439354}"/>
                </c:ext>
              </c:extLst>
            </c:dLbl>
            <c:dLbl>
              <c:idx val="3"/>
              <c:layout>
                <c:manualLayout>
                  <c:x val="1.2294325278305707E-2"/>
                  <c:y val="-6.47039651811378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82-4883-A79C-0F32E44393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'[3]słupkowy OMP'!$A$2:$D$2</c:f>
              <c:strCache>
                <c:ptCount val="4"/>
                <c:pt idx="0">
                  <c:v>Niemcy</c:v>
                </c:pt>
                <c:pt idx="1">
                  <c:v>Francja</c:v>
                </c:pt>
                <c:pt idx="2">
                  <c:v>Polska </c:v>
                </c:pt>
                <c:pt idx="3">
                  <c:v>Niderlandy</c:v>
                </c:pt>
              </c:strCache>
            </c:strRef>
          </c:cat>
          <c:val>
            <c:numRef>
              <c:f>'[3]słupkowy OMP'!$A$3:$D$3</c:f>
              <c:numCache>
                <c:formatCode>General</c:formatCode>
                <c:ptCount val="4"/>
                <c:pt idx="0">
                  <c:v>203</c:v>
                </c:pt>
                <c:pt idx="1">
                  <c:v>193.3</c:v>
                </c:pt>
                <c:pt idx="2">
                  <c:v>193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82-4883-A79C-0F32E4439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axId val="530064672"/>
        <c:axId val="1"/>
      </c:barChart>
      <c:catAx>
        <c:axId val="5300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10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3262701430055797E-2"/>
              <c:y val="4.6218557444267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0064672"/>
        <c:crosses val="autoZero"/>
        <c:crossBetween val="between"/>
        <c:majorUnit val="10"/>
        <c:minorUnit val="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masła ekstra konfekcjonowanego w zł/kg</a:t>
            </a:r>
          </a:p>
        </c:rich>
      </c:tx>
      <c:layout>
        <c:manualLayout>
          <c:xMode val="edge"/>
          <c:yMode val="edge"/>
          <c:x val="0.12737149748173371"/>
          <c:y val="1.9011410184605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21096716994614E-2"/>
          <c:y val="0.17110266159695817"/>
          <c:w val="0.83740059017347923"/>
          <c:h val="0.58935361216730042"/>
        </c:manualLayout>
      </c:layout>
      <c:lineChart>
        <c:grouping val="standard"/>
        <c:varyColors val="0"/>
        <c:ser>
          <c:idx val="0"/>
          <c:order val="0"/>
          <c:tx>
            <c:strRef>
              <c:f>'[1]masło konf.'!$A$19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konf.'!$B$19:$M$19</c:f>
              <c:numCache>
                <c:formatCode>General</c:formatCode>
                <c:ptCount val="12"/>
                <c:pt idx="0">
                  <c:v>18.73</c:v>
                </c:pt>
                <c:pt idx="1">
                  <c:v>18.940000000000001</c:v>
                </c:pt>
                <c:pt idx="2">
                  <c:v>20.58</c:v>
                </c:pt>
                <c:pt idx="3">
                  <c:v>20.62</c:v>
                </c:pt>
                <c:pt idx="4">
                  <c:v>23.03</c:v>
                </c:pt>
                <c:pt idx="5">
                  <c:v>25.2</c:v>
                </c:pt>
                <c:pt idx="6">
                  <c:v>24.42</c:v>
                </c:pt>
                <c:pt idx="7">
                  <c:v>24</c:v>
                </c:pt>
                <c:pt idx="8">
                  <c:v>24.59</c:v>
                </c:pt>
                <c:pt idx="9">
                  <c:v>22.72</c:v>
                </c:pt>
                <c:pt idx="10">
                  <c:v>21.65</c:v>
                </c:pt>
                <c:pt idx="11">
                  <c:v>21.44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E8-4F92-A66C-3DC1211BD8C4}"/>
            </c:ext>
          </c:extLst>
        </c:ser>
        <c:ser>
          <c:idx val="1"/>
          <c:order val="1"/>
          <c:tx>
            <c:strRef>
              <c:f>'[1]masło konf.'!$A$20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8-4F92-A66C-3DC1211BD8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8-4F92-A66C-3DC1211BD8C4}"/>
                </c:ext>
              </c:extLst>
            </c:dLbl>
            <c:dLbl>
              <c:idx val="2"/>
              <c:layout>
                <c:manualLayout>
                  <c:x val="-5.0359712230215826E-2"/>
                  <c:y val="-3.891474568464457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8-4F92-A66C-3DC1211BD8C4}"/>
                </c:ext>
              </c:extLst>
            </c:dLbl>
            <c:dLbl>
              <c:idx val="3"/>
              <c:layout>
                <c:manualLayout>
                  <c:x val="-5.3956834532374071E-2"/>
                  <c:y val="3.351918057596561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E8-4F92-A66C-3DC1211BD8C4}"/>
                </c:ext>
              </c:extLst>
            </c:dLbl>
            <c:dLbl>
              <c:idx val="4"/>
              <c:layout>
                <c:manualLayout>
                  <c:x val="-6.1151079136690649E-2"/>
                  <c:y val="-5.00668962340710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8-4F92-A66C-3DC1211BD8C4}"/>
                </c:ext>
              </c:extLst>
            </c:dLbl>
            <c:dLbl>
              <c:idx val="5"/>
              <c:layout>
                <c:manualLayout>
                  <c:x val="-5.3956834532374098E-2"/>
                  <c:y val="-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8-4F92-A66C-3DC1211BD8C4}"/>
                </c:ext>
              </c:extLst>
            </c:dLbl>
            <c:dLbl>
              <c:idx val="6"/>
              <c:layout>
                <c:manualLayout>
                  <c:x val="-3.9568345323741004E-2"/>
                  <c:y val="-4.4568245125348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E8-4F92-A66C-3DC1211BD8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E8-4F92-A66C-3DC1211BD8C4}"/>
                </c:ext>
              </c:extLst>
            </c:dLbl>
            <c:dLbl>
              <c:idx val="8"/>
              <c:layout>
                <c:manualLayout>
                  <c:x val="-6.83453237410072E-2"/>
                  <c:y val="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E8-4F92-A66C-3DC1211BD8C4}"/>
                </c:ext>
              </c:extLst>
            </c:dLbl>
            <c:dLbl>
              <c:idx val="9"/>
              <c:layout>
                <c:manualLayout>
                  <c:x val="-6.83453237410072E-2"/>
                  <c:y val="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E8-4F92-A66C-3DC1211BD8C4}"/>
                </c:ext>
              </c:extLst>
            </c:dLbl>
            <c:dLbl>
              <c:idx val="10"/>
              <c:layout>
                <c:manualLayout>
                  <c:x val="-7.5539568345323743E-2"/>
                  <c:y val="5.013927576601671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E8-4F92-A66C-3DC1211BD8C4}"/>
                </c:ext>
              </c:extLst>
            </c:dLbl>
            <c:dLbl>
              <c:idx val="11"/>
              <c:layout>
                <c:manualLayout>
                  <c:x val="-3.9568345323741004E-2"/>
                  <c:y val="5.022130590222183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E8-4F92-A66C-3DC1211BD8C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konf.'!$B$20:$M$20</c:f>
              <c:numCache>
                <c:formatCode>General</c:formatCode>
                <c:ptCount val="12"/>
                <c:pt idx="0">
                  <c:v>20.23</c:v>
                </c:pt>
                <c:pt idx="1">
                  <c:v>19.489999999999998</c:v>
                </c:pt>
                <c:pt idx="2">
                  <c:v>18.64</c:v>
                </c:pt>
                <c:pt idx="3">
                  <c:v>18.649999999999999</c:v>
                </c:pt>
                <c:pt idx="4">
                  <c:v>18.45</c:v>
                </c:pt>
                <c:pt idx="5">
                  <c:v>17.39</c:v>
                </c:pt>
                <c:pt idx="6">
                  <c:v>17.05</c:v>
                </c:pt>
                <c:pt idx="7">
                  <c:v>16.59</c:v>
                </c:pt>
                <c:pt idx="8">
                  <c:v>17.899999999999999</c:v>
                </c:pt>
                <c:pt idx="9">
                  <c:v>18.27</c:v>
                </c:pt>
                <c:pt idx="10">
                  <c:v>18.420000000000002</c:v>
                </c:pt>
                <c:pt idx="11">
                  <c:v>18.59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6E8-4F92-A66C-3DC1211BD8C4}"/>
            </c:ext>
          </c:extLst>
        </c:ser>
        <c:ser>
          <c:idx val="2"/>
          <c:order val="2"/>
          <c:tx>
            <c:strRef>
              <c:f>'[1]masło konf.'!$A$21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-2.5179856115107913E-2"/>
                  <c:y val="-1.671309192200557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E8-4F92-A66C-3DC1211BD8C4}"/>
                </c:ext>
              </c:extLst>
            </c:dLbl>
            <c:dLbl>
              <c:idx val="1"/>
              <c:layout>
                <c:manualLayout>
                  <c:x val="-6.4748201438848921E-2"/>
                  <c:y val="4.4568245125348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E8-4F92-A66C-3DC1211BD8C4}"/>
                </c:ext>
              </c:extLst>
            </c:dLbl>
            <c:dLbl>
              <c:idx val="2"/>
              <c:layout>
                <c:manualLayout>
                  <c:x val="-5.0359712230215826E-2"/>
                  <c:y val="3.342574518018106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E8-4F92-A66C-3DC1211BD8C4}"/>
                </c:ext>
              </c:extLst>
            </c:dLbl>
            <c:dLbl>
              <c:idx val="3"/>
              <c:layout>
                <c:manualLayout>
                  <c:x val="-6.1151079136690614E-2"/>
                  <c:y val="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E8-4F92-A66C-3DC1211BD8C4}"/>
                </c:ext>
              </c:extLst>
            </c:dLbl>
            <c:dLbl>
              <c:idx val="4"/>
              <c:layout>
                <c:manualLayout>
                  <c:x val="-6.83453237410072E-2"/>
                  <c:y val="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E8-4F92-A66C-3DC1211BD8C4}"/>
                </c:ext>
              </c:extLst>
            </c:dLbl>
            <c:dLbl>
              <c:idx val="5"/>
              <c:layout>
                <c:manualLayout>
                  <c:x val="-4.6762589928057555E-2"/>
                  <c:y val="-2.22841225626740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E8-4F92-A66C-3DC1211BD8C4}"/>
                </c:ext>
              </c:extLst>
            </c:dLbl>
            <c:dLbl>
              <c:idx val="6"/>
              <c:layout>
                <c:manualLayout>
                  <c:x val="-6.1151079136690649E-2"/>
                  <c:y val="2.22841225626740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E8-4F92-A66C-3DC1211BD8C4}"/>
                </c:ext>
              </c:extLst>
            </c:dLbl>
            <c:dLbl>
              <c:idx val="7"/>
              <c:layout>
                <c:manualLayout>
                  <c:x val="-6.1151079136690711E-2"/>
                  <c:y val="-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E8-4F92-A66C-3DC1211BD8C4}"/>
                </c:ext>
              </c:extLst>
            </c:dLbl>
            <c:dLbl>
              <c:idx val="8"/>
              <c:layout>
                <c:manualLayout>
                  <c:x val="-6.83453237410072E-2"/>
                  <c:y val="6.685236768802228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E8-4F92-A66C-3DC1211BD8C4}"/>
                </c:ext>
              </c:extLst>
            </c:dLbl>
            <c:dLbl>
              <c:idx val="9"/>
              <c:layout>
                <c:manualLayout>
                  <c:x val="-5.7553956834532377E-2"/>
                  <c:y val="6.685236768802228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E8-4F92-A66C-3DC1211BD8C4}"/>
                </c:ext>
              </c:extLst>
            </c:dLbl>
            <c:dLbl>
              <c:idx val="10"/>
              <c:layout>
                <c:manualLayout>
                  <c:x val="-3.237410071942446E-2"/>
                  <c:y val="5.013927576601671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E8-4F92-A66C-3DC1211BD8C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konf.'!$B$21:$M$21</c:f>
              <c:numCache>
                <c:formatCode>General</c:formatCode>
                <c:ptCount val="12"/>
                <c:pt idx="0">
                  <c:v>17.420000000000002</c:v>
                </c:pt>
                <c:pt idx="1">
                  <c:v>16.87</c:v>
                </c:pt>
                <c:pt idx="2">
                  <c:v>16.559999999999999</c:v>
                </c:pt>
                <c:pt idx="3">
                  <c:v>15.79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6E8-4F92-A66C-3DC1211BD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523496"/>
        <c:axId val="1"/>
      </c:lineChart>
      <c:catAx>
        <c:axId val="595523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5908093920692341"/>
              <c:y val="0.90114057918492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3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"/>
          <c:min val="1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4390153933461022E-2"/>
              <c:y val="1.9011410184605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5523496"/>
        <c:crosses val="autoZero"/>
        <c:crossBetween val="midCat"/>
        <c:majorUnit val="2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928069802085557E-2"/>
          <c:y val="0.86896407823499044"/>
          <c:w val="0.70395743775271324"/>
          <c:h val="0.103180575231443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sera Edamskiego w zł/kg</a:t>
            </a:r>
          </a:p>
        </c:rich>
      </c:tx>
      <c:layout>
        <c:manualLayout>
          <c:xMode val="edge"/>
          <c:yMode val="edge"/>
          <c:x val="0.16315785134188071"/>
          <c:y val="1.85874492961107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68421052631576E-2"/>
          <c:y val="0.19702602230483271"/>
          <c:w val="0.80526315789473679"/>
          <c:h val="0.5985130111524164"/>
        </c:manualLayout>
      </c:layout>
      <c:lineChart>
        <c:grouping val="standard"/>
        <c:varyColors val="0"/>
        <c:ser>
          <c:idx val="0"/>
          <c:order val="0"/>
          <c:tx>
            <c:strRef>
              <c:f>'[1]ser Edamski'!$A$20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Edamski'!$B$20:$M$20</c:f>
              <c:numCache>
                <c:formatCode>General</c:formatCode>
                <c:ptCount val="12"/>
                <c:pt idx="0">
                  <c:v>12.17</c:v>
                </c:pt>
                <c:pt idx="1">
                  <c:v>12.2</c:v>
                </c:pt>
                <c:pt idx="2">
                  <c:v>12.29</c:v>
                </c:pt>
                <c:pt idx="3">
                  <c:v>11.89</c:v>
                </c:pt>
                <c:pt idx="4">
                  <c:v>12.17</c:v>
                </c:pt>
                <c:pt idx="5">
                  <c:v>12.69</c:v>
                </c:pt>
                <c:pt idx="6">
                  <c:v>12.81</c:v>
                </c:pt>
                <c:pt idx="7">
                  <c:v>12.71</c:v>
                </c:pt>
                <c:pt idx="8">
                  <c:v>13.18</c:v>
                </c:pt>
                <c:pt idx="9">
                  <c:v>13.26</c:v>
                </c:pt>
                <c:pt idx="10">
                  <c:v>13.39</c:v>
                </c:pt>
                <c:pt idx="11">
                  <c:v>13.32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48-4736-9E18-10BE1771A987}"/>
            </c:ext>
          </c:extLst>
        </c:ser>
        <c:ser>
          <c:idx val="1"/>
          <c:order val="1"/>
          <c:tx>
            <c:strRef>
              <c:f>'[1]ser Edamski'!$A$21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461267412831628E-2"/>
                  <c:y val="6.068268015170660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48-4736-9E18-10BE1771A987}"/>
                </c:ext>
              </c:extLst>
            </c:dLbl>
            <c:dLbl>
              <c:idx val="1"/>
              <c:layout>
                <c:manualLayout>
                  <c:x val="-3.1450200959354947E-2"/>
                  <c:y val="4.045512010113789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8-4736-9E18-10BE1771A987}"/>
                </c:ext>
              </c:extLst>
            </c:dLbl>
            <c:dLbl>
              <c:idx val="2"/>
              <c:layout>
                <c:manualLayout>
                  <c:x val="-4.5428068052401592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8-4736-9E18-10BE1771A987}"/>
                </c:ext>
              </c:extLst>
            </c:dLbl>
            <c:dLbl>
              <c:idx val="3"/>
              <c:layout>
                <c:manualLayout>
                  <c:x val="-3.4944667732616612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8-4736-9E18-10BE1771A987}"/>
                </c:ext>
              </c:extLst>
            </c:dLbl>
            <c:dLbl>
              <c:idx val="4"/>
              <c:layout>
                <c:manualLayout>
                  <c:x val="-3.4944667732616612E-2"/>
                  <c:y val="-3.034134007585334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8-4736-9E18-10BE1771A987}"/>
                </c:ext>
              </c:extLst>
            </c:dLbl>
            <c:dLbl>
              <c:idx val="5"/>
              <c:layout>
                <c:manualLayout>
                  <c:x val="-4.5428068052401592E-2"/>
                  <c:y val="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8-4736-9E18-10BE1771A9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8-4736-9E18-10BE1771A9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8-4736-9E18-10BE1771A987}"/>
                </c:ext>
              </c:extLst>
            </c:dLbl>
            <c:dLbl>
              <c:idx val="8"/>
              <c:layout>
                <c:manualLayout>
                  <c:x val="-5.5911468372186579E-2"/>
                  <c:y val="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48-4736-9E18-10BE1771A98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48-4736-9E18-10BE1771A987}"/>
                </c:ext>
              </c:extLst>
            </c:dLbl>
            <c:dLbl>
              <c:idx val="10"/>
              <c:layout>
                <c:manualLayout>
                  <c:x val="-0.11182293674437316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48-4736-9E18-10BE1771A987}"/>
                </c:ext>
              </c:extLst>
            </c:dLbl>
            <c:dLbl>
              <c:idx val="11"/>
              <c:layout>
                <c:manualLayout>
                  <c:x val="-6.2900401918709894E-2"/>
                  <c:y val="-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48-4736-9E18-10BE1771A9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Edamski'!$B$21:$M$21</c:f>
              <c:numCache>
                <c:formatCode>General</c:formatCode>
                <c:ptCount val="12"/>
                <c:pt idx="0">
                  <c:v>13.25</c:v>
                </c:pt>
                <c:pt idx="1">
                  <c:v>13.06</c:v>
                </c:pt>
                <c:pt idx="2">
                  <c:v>12.9</c:v>
                </c:pt>
                <c:pt idx="3">
                  <c:v>12.72</c:v>
                </c:pt>
                <c:pt idx="4">
                  <c:v>12.65</c:v>
                </c:pt>
                <c:pt idx="5">
                  <c:v>12.65</c:v>
                </c:pt>
                <c:pt idx="6">
                  <c:v>12.56</c:v>
                </c:pt>
                <c:pt idx="7">
                  <c:v>12.8</c:v>
                </c:pt>
                <c:pt idx="8">
                  <c:v>12.84</c:v>
                </c:pt>
                <c:pt idx="9">
                  <c:v>13.36</c:v>
                </c:pt>
                <c:pt idx="10">
                  <c:v>13.24</c:v>
                </c:pt>
                <c:pt idx="11">
                  <c:v>13.66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648-4736-9E18-10BE1771A987}"/>
            </c:ext>
          </c:extLst>
        </c:ser>
        <c:ser>
          <c:idx val="2"/>
          <c:order val="2"/>
          <c:tx>
            <c:strRef>
              <c:f>'[1]ser Edamski'!$A$22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-2.4452012540508682E-2"/>
                  <c:y val="-4.549272250059651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48-4736-9E18-10BE1771A987}"/>
                </c:ext>
              </c:extLst>
            </c:dLbl>
            <c:dLbl>
              <c:idx val="1"/>
              <c:layout>
                <c:manualLayout>
                  <c:x val="-2.794040509229986E-2"/>
                  <c:y val="-5.053686471009305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48-4736-9E18-10BE1771A987}"/>
                </c:ext>
              </c:extLst>
            </c:dLbl>
            <c:dLbl>
              <c:idx val="2"/>
              <c:layout>
                <c:manualLayout>
                  <c:x val="-3.1450240990220764E-2"/>
                  <c:y val="-5.05305018690845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48-4736-9E18-10BE1771A987}"/>
                </c:ext>
              </c:extLst>
            </c:dLbl>
            <c:dLbl>
              <c:idx val="3"/>
              <c:layout>
                <c:manualLayout>
                  <c:x val="-2.0982039273213522E-2"/>
                  <c:y val="5.0186908454624988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48-4736-9E18-10BE1771A987}"/>
                </c:ext>
              </c:extLst>
            </c:dLbl>
            <c:dLbl>
              <c:idx val="4"/>
              <c:layout>
                <c:manualLayout>
                  <c:x val="-4.5428068052401592E-2"/>
                  <c:y val="-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48-4736-9E18-10BE1771A987}"/>
                </c:ext>
              </c:extLst>
            </c:dLbl>
            <c:dLbl>
              <c:idx val="5"/>
              <c:layout>
                <c:manualLayout>
                  <c:x val="-5.2417001598924914E-2"/>
                  <c:y val="-4.045551828145375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48-4736-9E18-10BE1771A987}"/>
                </c:ext>
              </c:extLst>
            </c:dLbl>
            <c:dLbl>
              <c:idx val="6"/>
              <c:layout>
                <c:manualLayout>
                  <c:x val="-4.1933601279139865E-2"/>
                  <c:y val="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48-4736-9E18-10BE1771A987}"/>
                </c:ext>
              </c:extLst>
            </c:dLbl>
            <c:dLbl>
              <c:idx val="7"/>
              <c:layout>
                <c:manualLayout>
                  <c:x val="-6.639486869197149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48-4736-9E18-10BE1771A987}"/>
                </c:ext>
              </c:extLst>
            </c:dLbl>
            <c:dLbl>
              <c:idx val="8"/>
              <c:layout>
                <c:manualLayout>
                  <c:x val="-5.9405935145448237E-2"/>
                  <c:y val="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48-4736-9E18-10BE1771A987}"/>
                </c:ext>
              </c:extLst>
            </c:dLbl>
            <c:dLbl>
              <c:idx val="9"/>
              <c:layout>
                <c:manualLayout>
                  <c:x val="-5.2417001598924914E-2"/>
                  <c:y val="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48-4736-9E18-10BE1771A987}"/>
                </c:ext>
              </c:extLst>
            </c:dLbl>
            <c:dLbl>
              <c:idx val="10"/>
              <c:layout>
                <c:manualLayout>
                  <c:x val="-4.1933601279139934E-2"/>
                  <c:y val="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48-4736-9E18-10BE1771A987}"/>
                </c:ext>
              </c:extLst>
            </c:dLbl>
            <c:dLbl>
              <c:idx val="11"/>
              <c:layout>
                <c:manualLayout>
                  <c:x val="-5.5911468372186579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648-4736-9E18-10BE1771A9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Edamski'!$B$22:$M$22</c:f>
              <c:numCache>
                <c:formatCode>General</c:formatCode>
                <c:ptCount val="12"/>
                <c:pt idx="0">
                  <c:v>13.96</c:v>
                </c:pt>
                <c:pt idx="1">
                  <c:v>14.01</c:v>
                </c:pt>
                <c:pt idx="2">
                  <c:v>13.95</c:v>
                </c:pt>
                <c:pt idx="3">
                  <c:v>13.78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D648-4736-9E18-10BE1771A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883584"/>
        <c:axId val="1"/>
      </c:lineChart>
      <c:catAx>
        <c:axId val="61188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6315785134188072"/>
              <c:y val="0.90334566133778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1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3157988759258495E-2"/>
              <c:y val="5.57619502107691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1883584"/>
        <c:crosses val="autoZero"/>
        <c:crossBetween val="midCat"/>
        <c:majorUnit val="0.5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439378323782825"/>
          <c:y val="0.88104072218245444"/>
          <c:w val="0.65122892360967966"/>
          <c:h val="8.35608048993875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sera Gouda w zł/kg</a:t>
            </a:r>
          </a:p>
        </c:rich>
      </c:tx>
      <c:layout>
        <c:manualLayout>
          <c:xMode val="edge"/>
          <c:yMode val="edge"/>
          <c:x val="0.14636814628940614"/>
          <c:y val="3.41706336137640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2209944751381"/>
          <c:y val="0.16504454642284758"/>
          <c:w val="0.79281767955801108"/>
          <c:h val="0.5784500831201409"/>
        </c:manualLayout>
      </c:layout>
      <c:lineChart>
        <c:grouping val="standard"/>
        <c:varyColors val="0"/>
        <c:ser>
          <c:idx val="1"/>
          <c:order val="0"/>
          <c:tx>
            <c:strRef>
              <c:f>'[1]ser Gouda'!$A$18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Gouda'!$B$18:$M$18</c:f>
              <c:numCache>
                <c:formatCode>General</c:formatCode>
                <c:ptCount val="12"/>
                <c:pt idx="0">
                  <c:v>12.48</c:v>
                </c:pt>
                <c:pt idx="1">
                  <c:v>12.2</c:v>
                </c:pt>
                <c:pt idx="2">
                  <c:v>12.21</c:v>
                </c:pt>
                <c:pt idx="3">
                  <c:v>11.94</c:v>
                </c:pt>
                <c:pt idx="4">
                  <c:v>11.98</c:v>
                </c:pt>
                <c:pt idx="5">
                  <c:v>12.4</c:v>
                </c:pt>
                <c:pt idx="6">
                  <c:v>12.72</c:v>
                </c:pt>
                <c:pt idx="7">
                  <c:v>12.84</c:v>
                </c:pt>
                <c:pt idx="8">
                  <c:v>13.11</c:v>
                </c:pt>
                <c:pt idx="9">
                  <c:v>13.41</c:v>
                </c:pt>
                <c:pt idx="10">
                  <c:v>13.29</c:v>
                </c:pt>
                <c:pt idx="11">
                  <c:v>13.28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675-43D2-B9B2-8B10C0764A3E}"/>
            </c:ext>
          </c:extLst>
        </c:ser>
        <c:ser>
          <c:idx val="0"/>
          <c:order val="1"/>
          <c:tx>
            <c:strRef>
              <c:f>'[1]ser Gouda'!$A$19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3088909257562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5-43D2-B9B2-8B10C0764A3E}"/>
                </c:ext>
              </c:extLst>
            </c:dLbl>
            <c:dLbl>
              <c:idx val="1"/>
              <c:layout>
                <c:manualLayout>
                  <c:x val="-7.6993583868010987E-2"/>
                  <c:y val="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5-43D2-B9B2-8B10C0764A3E}"/>
                </c:ext>
              </c:extLst>
            </c:dLbl>
            <c:dLbl>
              <c:idx val="2"/>
              <c:layout>
                <c:manualLayout>
                  <c:x val="-6.5994500458295136E-2"/>
                  <c:y val="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5-43D2-B9B2-8B10C0764A3E}"/>
                </c:ext>
              </c:extLst>
            </c:dLbl>
            <c:dLbl>
              <c:idx val="3"/>
              <c:layout>
                <c:manualLayout>
                  <c:x val="-5.1329055912007336E-2"/>
                  <c:y val="-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5-43D2-B9B2-8B10C0764A3E}"/>
                </c:ext>
              </c:extLst>
            </c:dLbl>
            <c:dLbl>
              <c:idx val="4"/>
              <c:layout>
                <c:manualLayout>
                  <c:x val="-5.4995417048579284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75-43D2-B9B2-8B10C0764A3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5-43D2-B9B2-8B10C0764A3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75-43D2-B9B2-8B10C0764A3E}"/>
                </c:ext>
              </c:extLst>
            </c:dLbl>
            <c:dLbl>
              <c:idx val="7"/>
              <c:layout>
                <c:manualLayout>
                  <c:x val="-6.2328139321723125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75-43D2-B9B2-8B10C0764A3E}"/>
                </c:ext>
              </c:extLst>
            </c:dLbl>
            <c:dLbl>
              <c:idx val="8"/>
              <c:layout>
                <c:manualLayout>
                  <c:x val="-3.6663611365719525E-3"/>
                  <c:y val="-6.573996834466487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75-43D2-B9B2-8B10C0764A3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75-43D2-B9B2-8B10C0764A3E}"/>
                </c:ext>
              </c:extLst>
            </c:dLbl>
            <c:dLbl>
              <c:idx val="10"/>
              <c:layout>
                <c:manualLayout>
                  <c:x val="-5.8661778185151239E-2"/>
                  <c:y val="-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75-43D2-B9B2-8B10C0764A3E}"/>
                </c:ext>
              </c:extLst>
            </c:dLbl>
            <c:dLbl>
              <c:idx val="11"/>
              <c:layout>
                <c:manualLayout>
                  <c:x val="-4.7662694775435381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75-43D2-B9B2-8B10C0764A3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Gouda'!$B$19:$M$19</c:f>
              <c:numCache>
                <c:formatCode>General</c:formatCode>
                <c:ptCount val="12"/>
                <c:pt idx="0">
                  <c:v>13.44</c:v>
                </c:pt>
                <c:pt idx="1">
                  <c:v>13.18</c:v>
                </c:pt>
                <c:pt idx="2">
                  <c:v>13.09</c:v>
                </c:pt>
                <c:pt idx="3">
                  <c:v>13.09</c:v>
                </c:pt>
                <c:pt idx="4">
                  <c:v>12.9</c:v>
                </c:pt>
                <c:pt idx="5">
                  <c:v>13.05</c:v>
                </c:pt>
                <c:pt idx="6">
                  <c:v>12.9</c:v>
                </c:pt>
                <c:pt idx="7">
                  <c:v>13.08</c:v>
                </c:pt>
                <c:pt idx="8">
                  <c:v>13.49</c:v>
                </c:pt>
                <c:pt idx="9">
                  <c:v>13.65</c:v>
                </c:pt>
                <c:pt idx="10">
                  <c:v>13.68</c:v>
                </c:pt>
                <c:pt idx="11">
                  <c:v>14.04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675-43D2-B9B2-8B10C0764A3E}"/>
            </c:ext>
          </c:extLst>
        </c:ser>
        <c:ser>
          <c:idx val="2"/>
          <c:order val="2"/>
          <c:tx>
            <c:strRef>
              <c:f>'[1]ser Gouda'!$A$20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</c:spPr>
          </c:marker>
          <c:dLbls>
            <c:dLbl>
              <c:idx val="0"/>
              <c:layout>
                <c:manualLayout>
                  <c:x val="-2.1998166819431713E-2"/>
                  <c:y val="-3.53986282688115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75-43D2-B9B2-8B10C0764A3E}"/>
                </c:ext>
              </c:extLst>
            </c:dLbl>
            <c:dLbl>
              <c:idx val="1"/>
              <c:layout>
                <c:manualLayout>
                  <c:x val="-1.0999372099569131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75-43D2-B9B2-8B10C0764A3E}"/>
                </c:ext>
              </c:extLst>
            </c:dLbl>
            <c:dLbl>
              <c:idx val="2"/>
              <c:layout>
                <c:manualLayout>
                  <c:x val="-3.6663611365719523E-2"/>
                  <c:y val="-3.034134007585334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75-43D2-B9B2-8B10C0764A3E}"/>
                </c:ext>
              </c:extLst>
            </c:dLbl>
            <c:dLbl>
              <c:idx val="3"/>
              <c:layout>
                <c:manualLayout>
                  <c:x val="-1.0999083409715857E-2"/>
                  <c:y val="0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75-43D2-B9B2-8B10C0764A3E}"/>
                </c:ext>
              </c:extLst>
            </c:dLbl>
            <c:dLbl>
              <c:idx val="4"/>
              <c:layout>
                <c:manualLayout>
                  <c:x val="-5.4995417048579284E-2"/>
                  <c:y val="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75-43D2-B9B2-8B10C0764A3E}"/>
                </c:ext>
              </c:extLst>
            </c:dLbl>
            <c:dLbl>
              <c:idx val="5"/>
              <c:layout>
                <c:manualLayout>
                  <c:x val="-4.3996333638863364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75-43D2-B9B2-8B10C0764A3E}"/>
                </c:ext>
              </c:extLst>
            </c:dLbl>
            <c:dLbl>
              <c:idx val="6"/>
              <c:layout>
                <c:manualLayout>
                  <c:x val="-4.3996333638863426E-2"/>
                  <c:y val="7.585295200931742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75-43D2-B9B2-8B10C0764A3E}"/>
                </c:ext>
              </c:extLst>
            </c:dLbl>
            <c:dLbl>
              <c:idx val="7"/>
              <c:layout>
                <c:manualLayout>
                  <c:x val="-0.11732355637030241"/>
                  <c:y val="6.573957016434892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75-43D2-B9B2-8B10C0764A3E}"/>
                </c:ext>
              </c:extLst>
            </c:dLbl>
            <c:dLbl>
              <c:idx val="8"/>
              <c:layout>
                <c:manualLayout>
                  <c:x val="-6.2328139321723187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75-43D2-B9B2-8B10C0764A3E}"/>
                </c:ext>
              </c:extLst>
            </c:dLbl>
            <c:dLbl>
              <c:idx val="9"/>
              <c:layout>
                <c:manualLayout>
                  <c:x val="-5.8661778185151239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75-43D2-B9B2-8B10C0764A3E}"/>
                </c:ext>
              </c:extLst>
            </c:dLbl>
            <c:dLbl>
              <c:idx val="10"/>
              <c:layout>
                <c:manualLayout>
                  <c:x val="-5.8661778185151239E-2"/>
                  <c:y val="-1.51706700379266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75-43D2-B9B2-8B10C0764A3E}"/>
                </c:ext>
              </c:extLst>
            </c:dLbl>
            <c:dLbl>
              <c:idx val="11"/>
              <c:layout>
                <c:manualLayout>
                  <c:x val="-5.8661778185151239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75-43D2-B9B2-8B10C0764A3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Gouda'!$B$20:$M$20</c:f>
              <c:numCache>
                <c:formatCode>General</c:formatCode>
                <c:ptCount val="12"/>
                <c:pt idx="0">
                  <c:v>14.46</c:v>
                </c:pt>
                <c:pt idx="1">
                  <c:v>14.43</c:v>
                </c:pt>
                <c:pt idx="2">
                  <c:v>14.11</c:v>
                </c:pt>
                <c:pt idx="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675-43D2-B9B2-8B10C076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0664"/>
        <c:axId val="1"/>
      </c:lineChart>
      <c:catAx>
        <c:axId val="440270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5911597588762945"/>
              <c:y val="0.90706306198417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1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6574658936863662E-2"/>
              <c:y val="2.23047214155264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40270664"/>
        <c:crosses val="autoZero"/>
        <c:crossBetween val="midCat"/>
        <c:majorUnit val="0.5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67638660552048"/>
          <c:y val="0.8456429448220113"/>
          <c:w val="0.69426235182140694"/>
          <c:h val="0.103788110136423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serwatka w proszku w zł/kg</a:t>
            </a:r>
          </a:p>
        </c:rich>
      </c:tx>
      <c:layout>
        <c:manualLayout>
          <c:xMode val="edge"/>
          <c:yMode val="edge"/>
          <c:x val="0.36677631578947367"/>
          <c:y val="3.70371177651236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89473684210523E-2"/>
          <c:y val="0.12794654864579599"/>
          <c:w val="0.82730263157894735"/>
          <c:h val="0.6835039309235944"/>
        </c:manualLayout>
      </c:layout>
      <c:lineChart>
        <c:grouping val="standard"/>
        <c:varyColors val="0"/>
        <c:ser>
          <c:idx val="0"/>
          <c:order val="0"/>
          <c:tx>
            <c:strRef>
              <c:f>[2]Arkusz2!$C$18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[2]Arkusz2!$D$18:$O$18</c:f>
              <c:numCache>
                <c:formatCode>General</c:formatCode>
                <c:ptCount val="12"/>
                <c:pt idx="0">
                  <c:v>2.63</c:v>
                </c:pt>
                <c:pt idx="1">
                  <c:v>2.5259999999999998</c:v>
                </c:pt>
                <c:pt idx="2">
                  <c:v>2.61</c:v>
                </c:pt>
                <c:pt idx="3">
                  <c:v>2.62</c:v>
                </c:pt>
                <c:pt idx="4">
                  <c:v>2.63</c:v>
                </c:pt>
                <c:pt idx="5">
                  <c:v>2.73</c:v>
                </c:pt>
                <c:pt idx="6">
                  <c:v>2.93</c:v>
                </c:pt>
                <c:pt idx="7">
                  <c:v>2.98</c:v>
                </c:pt>
                <c:pt idx="8">
                  <c:v>3.0760000000000001</c:v>
                </c:pt>
                <c:pt idx="9">
                  <c:v>3.11</c:v>
                </c:pt>
                <c:pt idx="10">
                  <c:v>3.17</c:v>
                </c:pt>
                <c:pt idx="11">
                  <c:v>3.08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02-47C1-9B21-FBE6D2BFC80E}"/>
            </c:ext>
          </c:extLst>
        </c:ser>
        <c:ser>
          <c:idx val="1"/>
          <c:order val="1"/>
          <c:tx>
            <c:strRef>
              <c:f>[2]Arkusz2!$C$19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89473684210523E-3"/>
                  <c:y val="5.18682396534343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2-47C1-9B21-FBE6D2BFC80E}"/>
                </c:ext>
              </c:extLst>
            </c:dLbl>
            <c:dLbl>
              <c:idx val="1"/>
              <c:layout>
                <c:manualLayout>
                  <c:x val="-2.850877192982456E-2"/>
                  <c:y val="5.22409612293273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2-47C1-9B21-FBE6D2BFC80E}"/>
                </c:ext>
              </c:extLst>
            </c:dLbl>
            <c:dLbl>
              <c:idx val="2"/>
              <c:layout>
                <c:manualLayout>
                  <c:x val="-2.1929824561403508E-2"/>
                  <c:y val="4.68819079275990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2-47C1-9B21-FBE6D2BFC80E}"/>
                </c:ext>
              </c:extLst>
            </c:dLbl>
            <c:dLbl>
              <c:idx val="3"/>
              <c:layout>
                <c:manualLayout>
                  <c:x val="-2.4122807017543858E-2"/>
                  <c:y val="-3.591470258136925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2-47C1-9B21-FBE6D2BFC80E}"/>
                </c:ext>
              </c:extLst>
            </c:dLbl>
            <c:dLbl>
              <c:idx val="4"/>
              <c:layout>
                <c:manualLayout>
                  <c:x val="-3.9473684210526279E-2"/>
                  <c:y val="-5.38720538720538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2-47C1-9B21-FBE6D2BFC80E}"/>
                </c:ext>
              </c:extLst>
            </c:dLbl>
            <c:dLbl>
              <c:idx val="5"/>
              <c:layout>
                <c:manualLayout>
                  <c:x val="-4.6052631578947366E-2"/>
                  <c:y val="-4.489337822671148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2-47C1-9B21-FBE6D2BFC80E}"/>
                </c:ext>
              </c:extLst>
            </c:dLbl>
            <c:dLbl>
              <c:idx val="6"/>
              <c:layout>
                <c:manualLayout>
                  <c:x val="-1.9736842105263157E-2"/>
                  <c:y val="-3.378652062955794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2-47C1-9B21-FBE6D2BFC80E}"/>
                </c:ext>
              </c:extLst>
            </c:dLbl>
            <c:dLbl>
              <c:idx val="7"/>
              <c:layout>
                <c:manualLayout>
                  <c:x val="-3.7280701754385963E-2"/>
                  <c:y val="-4.363494355593094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2-47C1-9B21-FBE6D2BFC80E}"/>
                </c:ext>
              </c:extLst>
            </c:dLbl>
            <c:dLbl>
              <c:idx val="8"/>
              <c:layout>
                <c:manualLayout>
                  <c:x val="-3.7280701754385887E-2"/>
                  <c:y val="-6.072273837742596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2-47C1-9B21-FBE6D2BFC80E}"/>
                </c:ext>
              </c:extLst>
            </c:dLbl>
            <c:dLbl>
              <c:idx val="9"/>
              <c:layout>
                <c:manualLayout>
                  <c:x val="-2.4122807017543858E-2"/>
                  <c:y val="5.149551807754134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2-47C1-9B21-FBE6D2BFC80E}"/>
                </c:ext>
              </c:extLst>
            </c:dLbl>
            <c:dLbl>
              <c:idx val="10"/>
              <c:layout>
                <c:manualLayout>
                  <c:x val="-3.9473684210526314E-2"/>
                  <c:y val="5.623336875278133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2-47C1-9B21-FBE6D2BFC80E}"/>
                </c:ext>
              </c:extLst>
            </c:dLbl>
            <c:dLbl>
              <c:idx val="11"/>
              <c:layout>
                <c:manualLayout>
                  <c:x val="-4.8245614035087717E-2"/>
                  <c:y val="-2.356501285090228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2-47C1-9B21-FBE6D2BFC80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[2]Arkusz2!$D$19:$O$19</c:f>
              <c:numCache>
                <c:formatCode>General</c:formatCode>
                <c:ptCount val="12"/>
                <c:pt idx="0">
                  <c:v>3.22</c:v>
                </c:pt>
                <c:pt idx="1">
                  <c:v>3.26</c:v>
                </c:pt>
                <c:pt idx="2">
                  <c:v>3.26</c:v>
                </c:pt>
                <c:pt idx="3">
                  <c:v>3.33</c:v>
                </c:pt>
                <c:pt idx="4">
                  <c:v>3.32</c:v>
                </c:pt>
                <c:pt idx="5">
                  <c:v>3.21</c:v>
                </c:pt>
                <c:pt idx="6">
                  <c:v>3.07</c:v>
                </c:pt>
                <c:pt idx="7">
                  <c:v>3.06</c:v>
                </c:pt>
                <c:pt idx="8">
                  <c:v>3.11</c:v>
                </c:pt>
                <c:pt idx="9">
                  <c:v>3.09</c:v>
                </c:pt>
                <c:pt idx="10">
                  <c:v>3.14</c:v>
                </c:pt>
                <c:pt idx="11">
                  <c:v>3.23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9E02-47C1-9B21-FBE6D2BFC80E}"/>
            </c:ext>
          </c:extLst>
        </c:ser>
        <c:ser>
          <c:idx val="2"/>
          <c:order val="2"/>
          <c:tx>
            <c:strRef>
              <c:f>[2]Arkusz2!$C$20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gradFill>
                <a:gsLst>
                  <a:gs pos="0">
                    <a:srgbClr val="000082"/>
                  </a:gs>
                  <a:gs pos="28000">
                    <a:srgbClr val="C00000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a:ln>
            <a:effectLst/>
          </c:spPr>
          <c:marker>
            <c:symbol val="triangle"/>
            <c:size val="7"/>
            <c:spPr>
              <a:solidFill>
                <a:srgbClr val="006600"/>
              </a:solidFill>
              <a:effectLst/>
            </c:spPr>
          </c:marker>
          <c:dLbls>
            <c:dLbl>
              <c:idx val="0"/>
              <c:layout>
                <c:manualLayout>
                  <c:x val="-1.7543859649122806E-2"/>
                  <c:y val="-3.32902850811468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02-47C1-9B21-FBE6D2BFC80E}"/>
                </c:ext>
              </c:extLst>
            </c:dLbl>
            <c:dLbl>
              <c:idx val="1"/>
              <c:layout>
                <c:manualLayout>
                  <c:x val="-3.2894736842105261E-2"/>
                  <c:y val="-4.0404040404040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02-47C1-9B21-FBE6D2BFC80E}"/>
                </c:ext>
              </c:extLst>
            </c:dLbl>
            <c:dLbl>
              <c:idx val="2"/>
              <c:layout>
                <c:manualLayout>
                  <c:x val="-3.2894736842105261E-2"/>
                  <c:y val="-4.0404040404040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02-47C1-9B21-FBE6D2BFC80E}"/>
                </c:ext>
              </c:extLst>
            </c:dLbl>
            <c:dLbl>
              <c:idx val="3"/>
              <c:layout>
                <c:manualLayout>
                  <c:x val="2.1929824561402705E-3"/>
                  <c:y val="2.8800188903722674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02-47C1-9B21-FBE6D2BFC80E}"/>
                </c:ext>
              </c:extLst>
            </c:dLbl>
            <c:dLbl>
              <c:idx val="4"/>
              <c:layout>
                <c:manualLayout>
                  <c:x val="-2.1929824561403508E-3"/>
                  <c:y val="0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02-47C1-9B21-FBE6D2BFC80E}"/>
                </c:ext>
              </c:extLst>
            </c:dLbl>
            <c:dLbl>
              <c:idx val="5"/>
              <c:layout>
                <c:manualLayout>
                  <c:x val="2.1929824561403508E-3"/>
                  <c:y val="-1.346801346801346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02-47C1-9B21-FBE6D2BFC80E}"/>
                </c:ext>
              </c:extLst>
            </c:dLbl>
            <c:dLbl>
              <c:idx val="6"/>
              <c:layout>
                <c:manualLayout>
                  <c:x val="-1.7543859649122806E-2"/>
                  <c:y val="-4.489337822671155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02-47C1-9B21-FBE6D2BFC80E}"/>
                </c:ext>
              </c:extLst>
            </c:dLbl>
            <c:dLbl>
              <c:idx val="7"/>
              <c:layout>
                <c:manualLayout>
                  <c:x val="-3.2894736842105261E-2"/>
                  <c:y val="-5.38720538720538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02-47C1-9B21-FBE6D2BFC80E}"/>
                </c:ext>
              </c:extLst>
            </c:dLbl>
            <c:dLbl>
              <c:idx val="8"/>
              <c:layout>
                <c:manualLayout>
                  <c:x val="-2.4122807017543779E-2"/>
                  <c:y val="-4.938271604938271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02-47C1-9B21-FBE6D2BFC80E}"/>
                </c:ext>
              </c:extLst>
            </c:dLbl>
            <c:dLbl>
              <c:idx val="9"/>
              <c:layout>
                <c:manualLayout>
                  <c:x val="-3.2894736842105261E-2"/>
                  <c:y val="3.591470258136925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02-47C1-9B21-FBE6D2BFC80E}"/>
                </c:ext>
              </c:extLst>
            </c:dLbl>
            <c:dLbl>
              <c:idx val="10"/>
              <c:layout>
                <c:manualLayout>
                  <c:x val="-3.0701754385964911E-2"/>
                  <c:y val="4.489337822671155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E02-47C1-9B21-FBE6D2BFC80E}"/>
                </c:ext>
              </c:extLst>
            </c:dLbl>
            <c:dLbl>
              <c:idx val="11"/>
              <c:layout>
                <c:manualLayout>
                  <c:x val="-3.9473684210526314E-2"/>
                  <c:y val="-1.7957351290684626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02-47C1-9B21-FBE6D2BFC80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[2]Arkusz2!$D$20:$O$20</c:f>
              <c:numCache>
                <c:formatCode>General</c:formatCode>
                <c:ptCount val="12"/>
                <c:pt idx="0">
                  <c:v>3.35</c:v>
                </c:pt>
                <c:pt idx="1">
                  <c:v>3.38</c:v>
                </c:pt>
                <c:pt idx="2">
                  <c:v>3.31</c:v>
                </c:pt>
                <c:pt idx="3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E02-47C1-9B21-FBE6D2BF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06072"/>
        <c:axId val="1"/>
      </c:lineChart>
      <c:catAx>
        <c:axId val="583406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7828947368421051"/>
              <c:y val="0.898992816209392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.4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6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8.2236842105263153E-3"/>
              <c:y val="1.683495445422263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406072"/>
        <c:crosses val="autoZero"/>
        <c:crossBetween val="midCat"/>
        <c:maj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791666666666666"/>
          <c:y val="0.89562560735271413"/>
          <c:w val="0.62006578947368429"/>
          <c:h val="7.20791215976895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skupu netto mleka surowego  w €/100kg</a:t>
            </a:r>
          </a:p>
        </c:rich>
      </c:tx>
      <c:layout>
        <c:manualLayout>
          <c:xMode val="edge"/>
          <c:yMode val="edge"/>
          <c:x val="0.22814513936286504"/>
          <c:y val="4.4368620589093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4211747705127"/>
          <c:y val="0.16723549488054607"/>
          <c:w val="0.84648275761547764"/>
          <c:h val="0.57679180887372017"/>
        </c:manualLayout>
      </c:layout>
      <c:lineChart>
        <c:grouping val="standard"/>
        <c:varyColors val="0"/>
        <c:ser>
          <c:idx val="0"/>
          <c:order val="0"/>
          <c:tx>
            <c:strRef>
              <c:f>[3]mies.skup!$A$3</c:f>
              <c:strCache>
                <c:ptCount val="1"/>
                <c:pt idx="0">
                  <c:v>Francja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7-4ABD-B467-620D72BDF7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7-4ABD-B467-620D72BDF7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7-4ABD-B467-620D72BDF7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7-4ABD-B467-620D72BDF7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7-4ABD-B467-620D72BDF7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7-4ABD-B467-620D72BDF7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7-4ABD-B467-620D72BDF786}"/>
                </c:ext>
              </c:extLst>
            </c:dLbl>
            <c:dLbl>
              <c:idx val="7"/>
              <c:layout>
                <c:manualLayout>
                  <c:x val="-0.12651529895412048"/>
                  <c:y val="1.3718649752114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7-4ABD-B467-620D72BDF7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7-4ABD-B467-620D72BDF786}"/>
                </c:ext>
              </c:extLst>
            </c:dLbl>
            <c:dLbl>
              <c:idx val="9"/>
              <c:layout>
                <c:manualLayout>
                  <c:x val="-5.3751845107809393E-2"/>
                  <c:y val="-1.63524351122776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7-4ABD-B467-620D72BDF786}"/>
                </c:ext>
              </c:extLst>
            </c:dLbl>
            <c:dLbl>
              <c:idx val="10"/>
              <c:layout>
                <c:manualLayout>
                  <c:x val="-4.2732074794294361E-2"/>
                  <c:y val="-3.29458296879556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7-4ABD-B467-620D72BDF786}"/>
                </c:ext>
              </c:extLst>
            </c:dLbl>
            <c:dLbl>
              <c:idx val="11"/>
              <c:layout>
                <c:manualLayout>
                  <c:x val="-4.6695088567685311E-2"/>
                  <c:y val="3.17204084988215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7-4ABD-B467-620D72BDF786}"/>
                </c:ext>
              </c:extLst>
            </c:dLbl>
            <c:dLbl>
              <c:idx val="12"/>
              <c:layout>
                <c:manualLayout>
                  <c:x val="-3.8337363466465473E-3"/>
                  <c:y val="-1.24905220180810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7-4ABD-B467-620D72BDF786}"/>
                </c:ext>
              </c:extLst>
            </c:dLbl>
            <c:dLbl>
              <c:idx val="13"/>
              <c:layout>
                <c:manualLayout>
                  <c:x val="-3.6958213774936875E-2"/>
                  <c:y val="1.70648464163822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7-4ABD-B467-620D72BDF7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[3]mies.skup!$GB$3:$GO$3</c:f>
              <c:numCache>
                <c:formatCode>General</c:formatCode>
                <c:ptCount val="14"/>
                <c:pt idx="0">
                  <c:v>33.54</c:v>
                </c:pt>
                <c:pt idx="1">
                  <c:v>35.659999999999997</c:v>
                </c:pt>
                <c:pt idx="2">
                  <c:v>34.840000000000003</c:v>
                </c:pt>
                <c:pt idx="3">
                  <c:v>34</c:v>
                </c:pt>
                <c:pt idx="4">
                  <c:v>35.86</c:v>
                </c:pt>
                <c:pt idx="5">
                  <c:v>36.4</c:v>
                </c:pt>
                <c:pt idx="6">
                  <c:v>37.340000000000003</c:v>
                </c:pt>
                <c:pt idx="7">
                  <c:v>37.659999999999997</c:v>
                </c:pt>
                <c:pt idx="8">
                  <c:v>37.46</c:v>
                </c:pt>
                <c:pt idx="9">
                  <c:v>36.78</c:v>
                </c:pt>
                <c:pt idx="10">
                  <c:v>36.42</c:v>
                </c:pt>
                <c:pt idx="11">
                  <c:v>36.86</c:v>
                </c:pt>
                <c:pt idx="12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1B7-4ABD-B467-620D72BDF786}"/>
            </c:ext>
          </c:extLst>
        </c:ser>
        <c:ser>
          <c:idx val="1"/>
          <c:order val="1"/>
          <c:tx>
            <c:strRef>
              <c:f>[3]mies.skup!$A$4</c:f>
              <c:strCache>
                <c:ptCount val="1"/>
                <c:pt idx="0">
                  <c:v>Niemcy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0612592106407E-2"/>
                  <c:y val="-5.38905162451963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B7-4ABD-B467-620D72BDF786}"/>
                </c:ext>
              </c:extLst>
            </c:dLbl>
            <c:dLbl>
              <c:idx val="1"/>
              <c:layout>
                <c:manualLayout>
                  <c:x val="-3.1709677970520968E-2"/>
                  <c:y val="-3.90841417860309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B7-4ABD-B467-620D72BDF786}"/>
                </c:ext>
              </c:extLst>
            </c:dLbl>
            <c:dLbl>
              <c:idx val="2"/>
              <c:layout>
                <c:manualLayout>
                  <c:x val="-3.7122148203226665E-2"/>
                  <c:y val="-3.837682405740237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B7-4ABD-B467-620D72BDF786}"/>
                </c:ext>
              </c:extLst>
            </c:dLbl>
            <c:dLbl>
              <c:idx val="3"/>
              <c:layout>
                <c:manualLayout>
                  <c:x val="-4.2534618435932335E-2"/>
                  <c:y val="-4.51364739817079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B7-4ABD-B467-620D72BDF786}"/>
                </c:ext>
              </c:extLst>
            </c:dLbl>
            <c:dLbl>
              <c:idx val="4"/>
              <c:layout>
                <c:manualLayout>
                  <c:x val="-4.155071737554452E-2"/>
                  <c:y val="-6.032409771304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B7-4ABD-B467-620D72BDF7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B7-4ABD-B467-620D72BDF786}"/>
                </c:ext>
              </c:extLst>
            </c:dLbl>
            <c:dLbl>
              <c:idx val="6"/>
              <c:layout>
                <c:manualLayout>
                  <c:x val="-3.9128282647855235E-3"/>
                  <c:y val="-7.622849227179935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B7-4ABD-B467-620D72BDF786}"/>
                </c:ext>
              </c:extLst>
            </c:dLbl>
            <c:dLbl>
              <c:idx val="7"/>
              <c:layout>
                <c:manualLayout>
                  <c:x val="-5.5976860726241542E-2"/>
                  <c:y val="-2.86883931175269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B7-4ABD-B467-620D72BDF786}"/>
                </c:ext>
              </c:extLst>
            </c:dLbl>
            <c:dLbl>
              <c:idx val="8"/>
              <c:layout>
                <c:manualLayout>
                  <c:x val="-5.0728356585468592E-2"/>
                  <c:y val="-5.15583989501312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B7-4ABD-B467-620D72BDF786}"/>
                </c:ext>
              </c:extLst>
            </c:dLbl>
            <c:dLbl>
              <c:idx val="9"/>
              <c:layout>
                <c:manualLayout>
                  <c:x val="-3.5886644369410151E-2"/>
                  <c:y val="2.851416774759303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B7-4ABD-B467-620D72BDF786}"/>
                </c:ext>
              </c:extLst>
            </c:dLbl>
            <c:dLbl>
              <c:idx val="10"/>
              <c:layout>
                <c:manualLayout>
                  <c:x val="-3.4203476667767324E-2"/>
                  <c:y val="4.9883259952134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B7-4ABD-B467-620D72BDF786}"/>
                </c:ext>
              </c:extLst>
            </c:dLbl>
            <c:dLbl>
              <c:idx val="11"/>
              <c:layout>
                <c:manualLayout>
                  <c:x val="-4.5870702541106131E-2"/>
                  <c:y val="-3.955605897290680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B7-4ABD-B467-620D72BDF786}"/>
                </c:ext>
              </c:extLst>
            </c:dLbl>
            <c:dLbl>
              <c:idx val="12"/>
              <c:layout>
                <c:manualLayout>
                  <c:x val="-3.230327218372786E-4"/>
                  <c:y val="-1.012029746281714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1B7-4ABD-B467-620D72BDF786}"/>
                </c:ext>
              </c:extLst>
            </c:dLbl>
            <c:dLbl>
              <c:idx val="13"/>
              <c:layout>
                <c:manualLayout>
                  <c:x val="1.4213570993164924E-3"/>
                  <c:y val="1.70648464163822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[3]mies.skup!$GB$4:$GO$4</c:f>
              <c:numCache>
                <c:formatCode>General</c:formatCode>
                <c:ptCount val="14"/>
                <c:pt idx="0">
                  <c:v>34.979999999999997</c:v>
                </c:pt>
                <c:pt idx="1">
                  <c:v>34.49</c:v>
                </c:pt>
                <c:pt idx="2">
                  <c:v>33.97</c:v>
                </c:pt>
                <c:pt idx="3">
                  <c:v>33.46</c:v>
                </c:pt>
                <c:pt idx="4">
                  <c:v>32.93</c:v>
                </c:pt>
                <c:pt idx="5">
                  <c:v>33.01</c:v>
                </c:pt>
                <c:pt idx="6">
                  <c:v>33.880000000000003</c:v>
                </c:pt>
                <c:pt idx="7">
                  <c:v>34.65</c:v>
                </c:pt>
                <c:pt idx="8">
                  <c:v>35.19</c:v>
                </c:pt>
                <c:pt idx="9">
                  <c:v>35.29</c:v>
                </c:pt>
                <c:pt idx="10">
                  <c:v>34.94</c:v>
                </c:pt>
                <c:pt idx="11">
                  <c:v>34.81</c:v>
                </c:pt>
                <c:pt idx="12">
                  <c:v>34.909999999999997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1B7-4ABD-B467-620D72BDF786}"/>
            </c:ext>
          </c:extLst>
        </c:ser>
        <c:ser>
          <c:idx val="2"/>
          <c:order val="2"/>
          <c:tx>
            <c:strRef>
              <c:f>[3]mies.skup!$A$5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B7-4ABD-B467-620D72BDF7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1B7-4ABD-B467-620D72BDF786}"/>
                </c:ext>
              </c:extLst>
            </c:dLbl>
            <c:dLbl>
              <c:idx val="2"/>
              <c:layout>
                <c:manualLayout>
                  <c:x val="-5.1336802602675743E-2"/>
                  <c:y val="4.577356158125282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B7-4ABD-B467-620D72BDF786}"/>
                </c:ext>
              </c:extLst>
            </c:dLbl>
            <c:dLbl>
              <c:idx val="3"/>
              <c:layout>
                <c:manualLayout>
                  <c:x val="-3.5427180781908034E-2"/>
                  <c:y val="-1.9040172061825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B7-4ABD-B467-620D72BDF7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1B7-4ABD-B467-620D72BDF786}"/>
                </c:ext>
              </c:extLst>
            </c:dLbl>
            <c:dLbl>
              <c:idx val="5"/>
              <c:layout>
                <c:manualLayout>
                  <c:x val="-4.4873777296709334E-2"/>
                  <c:y val="-2.61851122776319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B7-4ABD-B467-620D72BDF7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B7-4ABD-B467-620D72BDF7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B7-4ABD-B467-620D72BDF786}"/>
                </c:ext>
              </c:extLst>
            </c:dLbl>
            <c:dLbl>
              <c:idx val="8"/>
              <c:layout>
                <c:manualLayout>
                  <c:x val="-4.9696673741077738E-2"/>
                  <c:y val="3.7789184201804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B7-4ABD-B467-620D72BDF7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B7-4ABD-B467-620D72BDF7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1B7-4ABD-B467-620D72BDF786}"/>
                </c:ext>
              </c:extLst>
            </c:dLbl>
            <c:dLbl>
              <c:idx val="11"/>
              <c:layout>
                <c:manualLayout>
                  <c:x val="-4.4051310215387732E-2"/>
                  <c:y val="4.746646252551764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1B7-4ABD-B467-620D72BDF786}"/>
                </c:ext>
              </c:extLst>
            </c:dLbl>
            <c:dLbl>
              <c:idx val="12"/>
              <c:layout>
                <c:manualLayout>
                  <c:x val="-1.3016841246524177E-2"/>
                  <c:y val="1.3144138232720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1B7-4ABD-B467-620D72BDF786}"/>
                </c:ext>
              </c:extLst>
            </c:dLbl>
            <c:dLbl>
              <c:idx val="13"/>
              <c:layout>
                <c:manualLayout>
                  <c:x val="-3.1036912820266726E-2"/>
                  <c:y val="5.092592592592592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[3]mies.skup!$GB$5:$GO$5</c:f>
              <c:numCache>
                <c:formatCode>General</c:formatCode>
                <c:ptCount val="14"/>
                <c:pt idx="0">
                  <c:v>32.39</c:v>
                </c:pt>
                <c:pt idx="1">
                  <c:v>31.77</c:v>
                </c:pt>
                <c:pt idx="2">
                  <c:v>31.49</c:v>
                </c:pt>
                <c:pt idx="3">
                  <c:v>31.02</c:v>
                </c:pt>
                <c:pt idx="4">
                  <c:v>30.78</c:v>
                </c:pt>
                <c:pt idx="5">
                  <c:v>30.12</c:v>
                </c:pt>
                <c:pt idx="6">
                  <c:v>30.41</c:v>
                </c:pt>
                <c:pt idx="7">
                  <c:v>31.42</c:v>
                </c:pt>
                <c:pt idx="8">
                  <c:v>32.85</c:v>
                </c:pt>
                <c:pt idx="9">
                  <c:v>33.33</c:v>
                </c:pt>
                <c:pt idx="10">
                  <c:v>32.76</c:v>
                </c:pt>
                <c:pt idx="11">
                  <c:v>32.54</c:v>
                </c:pt>
                <c:pt idx="12">
                  <c:v>31.17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C-41B7-4ABD-B467-620D72BDF786}"/>
            </c:ext>
          </c:extLst>
        </c:ser>
        <c:ser>
          <c:idx val="3"/>
          <c:order val="3"/>
          <c:tx>
            <c:strRef>
              <c:f>[3]mies.skup!$A$6</c:f>
              <c:strCache>
                <c:ptCount val="1"/>
                <c:pt idx="0">
                  <c:v>Słowacja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[3]mies.skup!$GB$6:$GO$6</c:f>
              <c:numCache>
                <c:formatCode>General</c:formatCode>
                <c:ptCount val="14"/>
                <c:pt idx="0">
                  <c:v>32.78</c:v>
                </c:pt>
                <c:pt idx="1">
                  <c:v>32.6</c:v>
                </c:pt>
                <c:pt idx="2">
                  <c:v>32.950000000000003</c:v>
                </c:pt>
                <c:pt idx="3">
                  <c:v>32.18</c:v>
                </c:pt>
                <c:pt idx="4">
                  <c:v>31.99</c:v>
                </c:pt>
                <c:pt idx="5">
                  <c:v>31.67</c:v>
                </c:pt>
                <c:pt idx="6">
                  <c:v>32.26</c:v>
                </c:pt>
                <c:pt idx="7">
                  <c:v>32.68</c:v>
                </c:pt>
                <c:pt idx="8">
                  <c:v>33.03</c:v>
                </c:pt>
                <c:pt idx="9">
                  <c:v>33.130000000000003</c:v>
                </c:pt>
                <c:pt idx="10">
                  <c:v>33.229999999999997</c:v>
                </c:pt>
                <c:pt idx="11">
                  <c:v>33.28</c:v>
                </c:pt>
                <c:pt idx="12">
                  <c:v>33.21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D-41B7-4ABD-B467-620D72BDF786}"/>
            </c:ext>
          </c:extLst>
        </c:ser>
        <c:ser>
          <c:idx val="4"/>
          <c:order val="4"/>
          <c:tx>
            <c:strRef>
              <c:f>[3]mies.skup!$A$7</c:f>
              <c:strCache>
                <c:ptCount val="1"/>
                <c:pt idx="0">
                  <c:v>Czechy</c:v>
                </c:pt>
              </c:strCache>
            </c:strRef>
          </c:tx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[3]mies.skup!$GB$7:$GO$7</c:f>
              <c:numCache>
                <c:formatCode>General</c:formatCode>
                <c:ptCount val="14"/>
                <c:pt idx="0">
                  <c:v>34.21</c:v>
                </c:pt>
                <c:pt idx="1">
                  <c:v>33.71</c:v>
                </c:pt>
                <c:pt idx="2">
                  <c:v>33.42</c:v>
                </c:pt>
                <c:pt idx="3">
                  <c:v>32.99</c:v>
                </c:pt>
                <c:pt idx="4">
                  <c:v>32.83</c:v>
                </c:pt>
                <c:pt idx="5">
                  <c:v>32.39</c:v>
                </c:pt>
                <c:pt idx="6">
                  <c:v>32.56</c:v>
                </c:pt>
                <c:pt idx="7">
                  <c:v>33.270000000000003</c:v>
                </c:pt>
                <c:pt idx="8">
                  <c:v>33.950000000000003</c:v>
                </c:pt>
                <c:pt idx="9">
                  <c:v>34.25</c:v>
                </c:pt>
                <c:pt idx="10">
                  <c:v>34.58</c:v>
                </c:pt>
                <c:pt idx="11">
                  <c:v>34.479999999999997</c:v>
                </c:pt>
                <c:pt idx="12">
                  <c:v>32.43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41B7-4ABD-B467-620D72BD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49000"/>
        <c:axId val="1"/>
      </c:lineChart>
      <c:catAx>
        <c:axId val="583349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9125889919151224"/>
              <c:y val="0.89761118401866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2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60940109759006E-2"/>
              <c:y val="5.802055993000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49000"/>
        <c:crosses val="autoZero"/>
        <c:crossBetween val="midCat"/>
        <c:majorUnit val="2"/>
        <c:minorUnit val="0.5"/>
      </c:valAx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22719781591784E-2"/>
          <c:y val="0.84790172061825608"/>
          <c:w val="0.78160865198404117"/>
          <c:h val="0.10580198308544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Ceny skupu mleka w UE w €/100 kg 
(marzec</a:t>
            </a:r>
            <a:r>
              <a:rPr lang="pl-PL" baseline="0"/>
              <a:t> </a:t>
            </a:r>
            <a:r>
              <a:rPr lang="pl-PL"/>
              <a:t>2020 w porównaniu do marzec</a:t>
            </a:r>
            <a:r>
              <a:rPr lang="pl-PL" baseline="0"/>
              <a:t> </a:t>
            </a:r>
            <a:r>
              <a:rPr lang="pl-PL"/>
              <a:t>2019)</a:t>
            </a:r>
          </a:p>
        </c:rich>
      </c:tx>
      <c:layout>
        <c:manualLayout>
          <c:xMode val="edge"/>
          <c:yMode val="edge"/>
          <c:x val="0.3405242064310528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143329839875226E-2"/>
          <c:y val="0.12389416221354804"/>
          <c:w val="0.91217325947164773"/>
          <c:h val="0.68141789217451421"/>
        </c:manualLayout>
      </c:layout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EA-4FDC-8D94-1696FA082EB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EA-4FDC-8D94-1696FA082EB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EA-4FDC-8D94-1696FA082EB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EA-4FDC-8D94-1696FA082EB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EA-4FDC-8D94-1696FA082EB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EA-4FDC-8D94-1696FA082EB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0EA-4FDC-8D94-1696FA082EB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0EA-4FDC-8D94-1696FA082EB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0EA-4FDC-8D94-1696FA082EB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0EA-4FDC-8D94-1696FA082EB9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0EA-4FDC-8D94-1696FA082EB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0EA-4FDC-8D94-1696FA082EB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0EA-4FDC-8D94-1696FA082EB9}"/>
              </c:ext>
            </c:extLst>
          </c:dPt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2020'!$B$3:$B$31</c:f>
              <c:numCache>
                <c:formatCode>General</c:formatCode>
                <c:ptCount val="29"/>
                <c:pt idx="0">
                  <c:v>58.17</c:v>
                </c:pt>
                <c:pt idx="1">
                  <c:v>48.88</c:v>
                </c:pt>
                <c:pt idx="2">
                  <c:v>38.770000000000003</c:v>
                </c:pt>
                <c:pt idx="3">
                  <c:v>38.69</c:v>
                </c:pt>
                <c:pt idx="4">
                  <c:v>37.200000000000003</c:v>
                </c:pt>
                <c:pt idx="5">
                  <c:v>36.61</c:v>
                </c:pt>
                <c:pt idx="6">
                  <c:v>35.799999999999997</c:v>
                </c:pt>
                <c:pt idx="7">
                  <c:v>35.07</c:v>
                </c:pt>
                <c:pt idx="8">
                  <c:v>35</c:v>
                </c:pt>
                <c:pt idx="9">
                  <c:v>34.909999999999997</c:v>
                </c:pt>
                <c:pt idx="10">
                  <c:v>34.9</c:v>
                </c:pt>
                <c:pt idx="11">
                  <c:v>34.9</c:v>
                </c:pt>
                <c:pt idx="12">
                  <c:v>33.29</c:v>
                </c:pt>
                <c:pt idx="13">
                  <c:v>33.21</c:v>
                </c:pt>
                <c:pt idx="14">
                  <c:v>32.630000000000003</c:v>
                </c:pt>
                <c:pt idx="15">
                  <c:v>32.43</c:v>
                </c:pt>
                <c:pt idx="16">
                  <c:v>32.33</c:v>
                </c:pt>
                <c:pt idx="17">
                  <c:v>32.33</c:v>
                </c:pt>
                <c:pt idx="18">
                  <c:v>32</c:v>
                </c:pt>
                <c:pt idx="19">
                  <c:v>31.9</c:v>
                </c:pt>
                <c:pt idx="20">
                  <c:v>31.56</c:v>
                </c:pt>
                <c:pt idx="21">
                  <c:v>31.42</c:v>
                </c:pt>
                <c:pt idx="22">
                  <c:v>31.17</c:v>
                </c:pt>
                <c:pt idx="23">
                  <c:v>31.17</c:v>
                </c:pt>
                <c:pt idx="24">
                  <c:v>31.09</c:v>
                </c:pt>
                <c:pt idx="25">
                  <c:v>31.08</c:v>
                </c:pt>
                <c:pt idx="26">
                  <c:v>30.72</c:v>
                </c:pt>
                <c:pt idx="27">
                  <c:v>30.4</c:v>
                </c:pt>
                <c:pt idx="28">
                  <c:v>34.090000000000003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0EA-4FDC-8D94-1696FA082EB9}"/>
            </c:ext>
          </c:extLst>
        </c:ser>
        <c:ser>
          <c:idx val="1"/>
          <c:order val="1"/>
          <c:tx>
            <c:v>2019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2020'!$C$3:$C$31</c:f>
              <c:numCache>
                <c:formatCode>General</c:formatCode>
                <c:ptCount val="29"/>
                <c:pt idx="0">
                  <c:v>57.89</c:v>
                </c:pt>
                <c:pt idx="1">
                  <c:v>46.71</c:v>
                </c:pt>
                <c:pt idx="2">
                  <c:v>38.29</c:v>
                </c:pt>
                <c:pt idx="3">
                  <c:v>37.6</c:v>
                </c:pt>
                <c:pt idx="4">
                  <c:v>37.64</c:v>
                </c:pt>
                <c:pt idx="5">
                  <c:v>39.32</c:v>
                </c:pt>
                <c:pt idx="6">
                  <c:v>33.54</c:v>
                </c:pt>
                <c:pt idx="7">
                  <c:v>34.17</c:v>
                </c:pt>
                <c:pt idx="8">
                  <c:v>36.5</c:v>
                </c:pt>
                <c:pt idx="9">
                  <c:v>34.82</c:v>
                </c:pt>
                <c:pt idx="10">
                  <c:v>35.04</c:v>
                </c:pt>
                <c:pt idx="11">
                  <c:v>34.44</c:v>
                </c:pt>
                <c:pt idx="12">
                  <c:v>33.33</c:v>
                </c:pt>
                <c:pt idx="13">
                  <c:v>32.78</c:v>
                </c:pt>
                <c:pt idx="14">
                  <c:v>32.270000000000003</c:v>
                </c:pt>
                <c:pt idx="15">
                  <c:v>34.21</c:v>
                </c:pt>
                <c:pt idx="16">
                  <c:v>31.04</c:v>
                </c:pt>
                <c:pt idx="17">
                  <c:v>31.65</c:v>
                </c:pt>
                <c:pt idx="18">
                  <c:v>30.76</c:v>
                </c:pt>
                <c:pt idx="19">
                  <c:v>33.590000000000003</c:v>
                </c:pt>
                <c:pt idx="20">
                  <c:v>32.630000000000003</c:v>
                </c:pt>
                <c:pt idx="21">
                  <c:v>31.57</c:v>
                </c:pt>
                <c:pt idx="22">
                  <c:v>32.76</c:v>
                </c:pt>
                <c:pt idx="23">
                  <c:v>32.39</c:v>
                </c:pt>
                <c:pt idx="24">
                  <c:v>30.56</c:v>
                </c:pt>
                <c:pt idx="25">
                  <c:v>31.48</c:v>
                </c:pt>
                <c:pt idx="26">
                  <c:v>30.34</c:v>
                </c:pt>
                <c:pt idx="27">
                  <c:v>30.55</c:v>
                </c:pt>
                <c:pt idx="28">
                  <c:v>34.35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0EA-4FDC-8D94-1696FA08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25744"/>
        <c:axId val="1"/>
      </c:barChart>
      <c:catAx>
        <c:axId val="43822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kraj</a:t>
                </a:r>
              </a:p>
            </c:rich>
          </c:tx>
          <c:layout>
            <c:manualLayout>
              <c:xMode val="edge"/>
              <c:yMode val="edge"/>
              <c:x val="0.95531651763868497"/>
              <c:y val="0.89380778730092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0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7041602465331279E-3"/>
              <c:y val="1.474926253687315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225744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654356186986645"/>
          <c:y val="0.92625647457784588"/>
          <c:w val="0.16159825938552752"/>
          <c:h val="6.19441153926555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mleka odtłuszczonego w proszku w €/100kg</a:t>
            </a:r>
          </a:p>
        </c:rich>
      </c:tx>
      <c:layout>
        <c:manualLayout>
          <c:xMode val="edge"/>
          <c:yMode val="edge"/>
          <c:x val="0.16453036319178052"/>
          <c:y val="1.5723270440251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02697863869407E-2"/>
          <c:y val="0.12578654980637594"/>
          <c:w val="0.89530101349870939"/>
          <c:h val="0.68553669644474879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OMP śr. miesieczne'!$A$3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108262108262107E-2"/>
                  <c:y val="-1.034681985506528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9-4E22-83E9-4D0B65C5503C}"/>
                </c:ext>
              </c:extLst>
            </c:dLbl>
            <c:dLbl>
              <c:idx val="1"/>
              <c:layout>
                <c:manualLayout>
                  <c:x val="-3.3256820045766383E-2"/>
                  <c:y val="-3.299069221785263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9-4E22-83E9-4D0B65C5503C}"/>
                </c:ext>
              </c:extLst>
            </c:dLbl>
            <c:dLbl>
              <c:idx val="2"/>
              <c:layout>
                <c:manualLayout>
                  <c:x val="-8.2182964308948558E-2"/>
                  <c:y val="-3.390613909110417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9-4E22-83E9-4D0B65C5503C}"/>
                </c:ext>
              </c:extLst>
            </c:dLbl>
            <c:dLbl>
              <c:idx val="3"/>
              <c:layout>
                <c:manualLayout>
                  <c:x val="-1.8573255266168653E-2"/>
                  <c:y val="-4.819425873652585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9-4E22-83E9-4D0B65C550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9-4E22-83E9-4D0B65C5503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9-4E22-83E9-4D0B65C5503C}"/>
                </c:ext>
              </c:extLst>
            </c:dLbl>
            <c:dLbl>
              <c:idx val="6"/>
              <c:layout>
                <c:manualLayout>
                  <c:x val="-1.8628123834824508E-2"/>
                  <c:y val="-2.885644690004756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9-4E22-83E9-4D0B65C5503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9-4E22-83E9-4D0B65C5503C}"/>
                </c:ext>
              </c:extLst>
            </c:dLbl>
            <c:dLbl>
              <c:idx val="10"/>
              <c:layout>
                <c:manualLayout>
                  <c:x val="-4.1968055275141893E-2"/>
                  <c:y val="-4.130639330461050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9-4E22-83E9-4D0B65C5503C}"/>
                </c:ext>
              </c:extLst>
            </c:dLbl>
            <c:dLbl>
              <c:idx val="11"/>
              <c:layout>
                <c:manualLayout>
                  <c:x val="-4.6022612558045628E-2"/>
                  <c:y val="-3.309892867165181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9-4E22-83E9-4D0B65C5503C}"/>
                </c:ext>
              </c:extLst>
            </c:dLbl>
            <c:dLbl>
              <c:idx val="12"/>
              <c:layout>
                <c:manualLayout>
                  <c:x val="-9.3164636471723087E-4"/>
                  <c:y val="-2.677825649152346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9-4E22-83E9-4D0B65C5503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miesieczne'!$FY$3:$GL$3</c:f>
              <c:numCache>
                <c:formatCode>General</c:formatCode>
                <c:ptCount val="14"/>
                <c:pt idx="0">
                  <c:v>195</c:v>
                </c:pt>
                <c:pt idx="1">
                  <c:v>209</c:v>
                </c:pt>
                <c:pt idx="2">
                  <c:v>208.5</c:v>
                </c:pt>
                <c:pt idx="3">
                  <c:v>208.9</c:v>
                </c:pt>
                <c:pt idx="4">
                  <c:v>212.5</c:v>
                </c:pt>
                <c:pt idx="5">
                  <c:v>224.8</c:v>
                </c:pt>
                <c:pt idx="6">
                  <c:v>241.2</c:v>
                </c:pt>
                <c:pt idx="7">
                  <c:v>255.8</c:v>
                </c:pt>
                <c:pt idx="8">
                  <c:v>260.5</c:v>
                </c:pt>
                <c:pt idx="9">
                  <c:v>262.60000000000002</c:v>
                </c:pt>
                <c:pt idx="10">
                  <c:v>257.25</c:v>
                </c:pt>
                <c:pt idx="11">
                  <c:v>228.13</c:v>
                </c:pt>
                <c:pt idx="12">
                  <c:v>195.3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19-4E22-83E9-4D0B65C5503C}"/>
            </c:ext>
          </c:extLst>
        </c:ser>
        <c:ser>
          <c:idx val="1"/>
          <c:order val="1"/>
          <c:tx>
            <c:strRef>
              <c:f>'[3] liniowy OMP śr. miesieczne'!$A$4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miesieczne'!$FY$4:$GL$4</c:f>
              <c:numCache>
                <c:formatCode>General</c:formatCode>
                <c:ptCount val="14"/>
                <c:pt idx="0">
                  <c:v>193.2</c:v>
                </c:pt>
                <c:pt idx="1">
                  <c:v>207.6</c:v>
                </c:pt>
                <c:pt idx="2">
                  <c:v>209.1</c:v>
                </c:pt>
                <c:pt idx="3">
                  <c:v>210</c:v>
                </c:pt>
                <c:pt idx="4">
                  <c:v>211.4</c:v>
                </c:pt>
                <c:pt idx="5">
                  <c:v>218.2</c:v>
                </c:pt>
                <c:pt idx="6">
                  <c:v>235.48</c:v>
                </c:pt>
                <c:pt idx="7">
                  <c:v>248</c:v>
                </c:pt>
                <c:pt idx="8">
                  <c:v>257.14999999999998</c:v>
                </c:pt>
                <c:pt idx="9">
                  <c:v>263.88</c:v>
                </c:pt>
                <c:pt idx="10">
                  <c:v>260.95</c:v>
                </c:pt>
                <c:pt idx="11">
                  <c:v>234.9</c:v>
                </c:pt>
                <c:pt idx="12">
                  <c:v>193.2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619-4E22-83E9-4D0B65C5503C}"/>
            </c:ext>
          </c:extLst>
        </c:ser>
        <c:ser>
          <c:idx val="2"/>
          <c:order val="2"/>
          <c:tx>
            <c:strRef>
              <c:f>'[3] liniowy OMP śr. miesieczne'!$A$5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19-4E22-83E9-4D0B65C550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9-4E22-83E9-4D0B65C550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9-4E22-83E9-4D0B65C550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9-4E22-83E9-4D0B65C550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9-4E22-83E9-4D0B65C5503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9-4E22-83E9-4D0B65C5503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9-4E22-83E9-4D0B65C5503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9-4E22-83E9-4D0B65C5503C}"/>
                </c:ext>
              </c:extLst>
            </c:dLbl>
            <c:dLbl>
              <c:idx val="8"/>
              <c:layout>
                <c:manualLayout>
                  <c:x val="-5.5227135069654758E-2"/>
                  <c:y val="3.148153650604994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9-4E22-83E9-4D0B65C5503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9-4E22-83E9-4D0B65C550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9-4E22-83E9-4D0B65C550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9-4E22-83E9-4D0B65C5503C}"/>
                </c:ext>
              </c:extLst>
            </c:dLbl>
            <c:dLbl>
              <c:idx val="12"/>
              <c:layout>
                <c:manualLayout>
                  <c:x val="0"/>
                  <c:y val="1.6771488469601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9-4E22-83E9-4D0B65C5503C}"/>
                </c:ext>
              </c:extLst>
            </c:dLbl>
            <c:dLbl>
              <c:idx val="13"/>
              <c:layout>
                <c:manualLayout>
                  <c:x val="-7.1225071225071229E-4"/>
                  <c:y val="-1.362683438155136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9-4E22-83E9-4D0B65C5503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miesieczne'!$FY$5:$GL$5</c:f>
              <c:numCache>
                <c:formatCode>General</c:formatCode>
                <c:ptCount val="14"/>
                <c:pt idx="0">
                  <c:v>193.5</c:v>
                </c:pt>
                <c:pt idx="1">
                  <c:v>206.4</c:v>
                </c:pt>
                <c:pt idx="2">
                  <c:v>206</c:v>
                </c:pt>
                <c:pt idx="3">
                  <c:v>206.8</c:v>
                </c:pt>
                <c:pt idx="4">
                  <c:v>211.5</c:v>
                </c:pt>
                <c:pt idx="5">
                  <c:v>224</c:v>
                </c:pt>
                <c:pt idx="6">
                  <c:v>241.2</c:v>
                </c:pt>
                <c:pt idx="7">
                  <c:v>254.8</c:v>
                </c:pt>
                <c:pt idx="8">
                  <c:v>260</c:v>
                </c:pt>
                <c:pt idx="9">
                  <c:v>262</c:v>
                </c:pt>
                <c:pt idx="10">
                  <c:v>253.5</c:v>
                </c:pt>
                <c:pt idx="11">
                  <c:v>218.8</c:v>
                </c:pt>
                <c:pt idx="12">
                  <c:v>187.6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9-4E22-83E9-4D0B65C5503C}"/>
            </c:ext>
          </c:extLst>
        </c:ser>
        <c:ser>
          <c:idx val="3"/>
          <c:order val="3"/>
          <c:tx>
            <c:strRef>
              <c:f>'[3] liniowy OMP śr. miesieczne'!$A$6</c:f>
              <c:strCache>
                <c:ptCount val="1"/>
                <c:pt idx="0">
                  <c:v>Belgia</c:v>
                </c:pt>
              </c:strCache>
            </c:strRef>
          </c:tx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miesieczne'!$FY$6:$GL$6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A619-4E22-83E9-4D0B65C5503C}"/>
            </c:ext>
          </c:extLst>
        </c:ser>
        <c:ser>
          <c:idx val="4"/>
          <c:order val="4"/>
          <c:tx>
            <c:strRef>
              <c:f>'[3] liniowy OMP śr. miesieczne'!$A$7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806362834605668E-2"/>
                  <c:y val="2.612818297110797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619-4E22-83E9-4D0B65C550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619-4E22-83E9-4D0B65C5503C}"/>
                </c:ext>
              </c:extLst>
            </c:dLbl>
            <c:dLbl>
              <c:idx val="2"/>
              <c:layout>
                <c:manualLayout>
                  <c:x val="-5.9719137671893838E-3"/>
                  <c:y val="-8.9324683471169869E-3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619-4E22-83E9-4D0B65C550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619-4E22-83E9-4D0B65C550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619-4E22-83E9-4D0B65C5503C}"/>
                </c:ext>
              </c:extLst>
            </c:dLbl>
            <c:dLbl>
              <c:idx val="5"/>
              <c:layout>
                <c:manualLayout>
                  <c:x val="-3.0955649774547466E-2"/>
                  <c:y val="-2.3724062794037538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619-4E22-83E9-4D0B65C5503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619-4E22-83E9-4D0B65C5503C}"/>
                </c:ext>
              </c:extLst>
            </c:dLbl>
            <c:dLbl>
              <c:idx val="7"/>
              <c:layout>
                <c:manualLayout>
                  <c:x val="-4.2625569239742471E-2"/>
                  <c:y val="-2.743128807012331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619-4E22-83E9-4D0B65C5503C}"/>
                </c:ext>
              </c:extLst>
            </c:dLbl>
            <c:dLbl>
              <c:idx val="8"/>
              <c:layout>
                <c:manualLayout>
                  <c:x val="-3.4571742088909729E-2"/>
                  <c:y val="3.4721028637884344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619-4E22-83E9-4D0B65C5503C}"/>
                </c:ext>
              </c:extLst>
            </c:dLbl>
            <c:dLbl>
              <c:idx val="9"/>
              <c:layout>
                <c:manualLayout>
                  <c:x val="-2.2244206653655473E-2"/>
                  <c:y val="3.396457518281913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619-4E22-83E9-4D0B65C550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619-4E22-83E9-4D0B65C550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619-4E22-83E9-4D0B65C5503C}"/>
                </c:ext>
              </c:extLst>
            </c:dLbl>
            <c:dLbl>
              <c:idx val="12"/>
              <c:layout>
                <c:manualLayout>
                  <c:x val="0"/>
                  <c:y val="-1.3205896432757227E-6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619-4E22-83E9-4D0B65C5503C}"/>
                </c:ext>
              </c:extLst>
            </c:dLbl>
            <c:dLbl>
              <c:idx val="13"/>
              <c:layout>
                <c:manualLayout>
                  <c:x val="2.8490028490028491E-3"/>
                  <c:y val="-9.4339622641509049E-3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619-4E22-83E9-4D0B65C5503C}"/>
                </c:ext>
              </c:extLst>
            </c:dLbl>
            <c:numFmt formatCode="#,##0" sourceLinked="0"/>
            <c:spPr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miesieczne'!$FY$7:$GL$7</c:f>
              <c:numCache>
                <c:formatCode>General</c:formatCode>
                <c:ptCount val="14"/>
                <c:pt idx="0">
                  <c:v>181.5</c:v>
                </c:pt>
                <c:pt idx="1">
                  <c:v>187</c:v>
                </c:pt>
                <c:pt idx="2">
                  <c:v>194.3</c:v>
                </c:pt>
                <c:pt idx="3">
                  <c:v>197.2</c:v>
                </c:pt>
                <c:pt idx="4">
                  <c:v>200.3</c:v>
                </c:pt>
                <c:pt idx="5">
                  <c:v>208.5</c:v>
                </c:pt>
                <c:pt idx="6">
                  <c:v>224.2</c:v>
                </c:pt>
                <c:pt idx="7">
                  <c:v>235.5</c:v>
                </c:pt>
                <c:pt idx="8">
                  <c:v>247.25</c:v>
                </c:pt>
                <c:pt idx="9">
                  <c:v>254.8</c:v>
                </c:pt>
                <c:pt idx="10">
                  <c:v>255.75</c:v>
                </c:pt>
                <c:pt idx="11">
                  <c:v>242.5</c:v>
                </c:pt>
                <c:pt idx="12">
                  <c:v>191.3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A619-4E22-83E9-4D0B65C5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52936"/>
        <c:axId val="1"/>
      </c:lineChart>
      <c:catAx>
        <c:axId val="583352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92094218991856791"/>
              <c:y val="0.89308440218557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6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0"/>
          <c:min val="1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83760683760684E-2"/>
              <c:y val="1.5723270440251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52936"/>
        <c:crosses val="autoZero"/>
        <c:crossBetween val="midCat"/>
        <c:majorUnit val="10"/>
        <c:minorUnit val="4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362272023689348E-2"/>
          <c:y val="0.90566301853777709"/>
          <c:w val="0.79843439441864628"/>
          <c:h val="6.6038065996467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netto masła w blokach w €/100 kg</a:t>
            </a:r>
          </a:p>
        </c:rich>
      </c:tx>
      <c:layout>
        <c:manualLayout>
          <c:xMode val="edge"/>
          <c:yMode val="edge"/>
          <c:x val="0.25757624518040773"/>
          <c:y val="3.5087867747874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58727014163472E-2"/>
          <c:y val="0.11695939829872047"/>
          <c:w val="0.82828419001898879"/>
          <c:h val="0.69298443491991879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masło blok sr. mies.'!$A$3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0-4077-8A8C-20B656444C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0-4077-8A8C-20B656444C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40-4077-8A8C-20B656444C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40-4077-8A8C-20B656444C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40-4077-8A8C-20B656444C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40-4077-8A8C-20B656444C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40-4077-8A8C-20B656444C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40-4077-8A8C-20B656444C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40-4077-8A8C-20B656444C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40-4077-8A8C-20B656444C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40-4077-8A8C-20B656444C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40-4077-8A8C-20B656444C21}"/>
                </c:ext>
              </c:extLst>
            </c:dLbl>
            <c:dLbl>
              <c:idx val="12"/>
              <c:layout>
                <c:manualLayout>
                  <c:x val="-3.5976507461878749E-3"/>
                  <c:y val="-1.500101751694549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mies.'!$FY$3:$GL$3</c:f>
              <c:numCache>
                <c:formatCode>General</c:formatCode>
                <c:ptCount val="14"/>
                <c:pt idx="0">
                  <c:v>417.5</c:v>
                </c:pt>
                <c:pt idx="1">
                  <c:v>407.5</c:v>
                </c:pt>
                <c:pt idx="2">
                  <c:v>380</c:v>
                </c:pt>
                <c:pt idx="3">
                  <c:v>366</c:v>
                </c:pt>
                <c:pt idx="4">
                  <c:v>356.3</c:v>
                </c:pt>
                <c:pt idx="5">
                  <c:v>365.6</c:v>
                </c:pt>
                <c:pt idx="6">
                  <c:v>366.5</c:v>
                </c:pt>
                <c:pt idx="7">
                  <c:v>363.6</c:v>
                </c:pt>
                <c:pt idx="8">
                  <c:v>362.5</c:v>
                </c:pt>
                <c:pt idx="9">
                  <c:v>362.4</c:v>
                </c:pt>
                <c:pt idx="10">
                  <c:v>356.75</c:v>
                </c:pt>
                <c:pt idx="11">
                  <c:v>342.8</c:v>
                </c:pt>
                <c:pt idx="12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40-4077-8A8C-20B656444C21}"/>
            </c:ext>
          </c:extLst>
        </c:ser>
        <c:ser>
          <c:idx val="1"/>
          <c:order val="1"/>
          <c:tx>
            <c:strRef>
              <c:f>'[3] liniowy masło blok sr. mies.'!$A$4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40-4077-8A8C-20B656444C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40-4077-8A8C-20B656444C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40-4077-8A8C-20B656444C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40-4077-8A8C-20B656444C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40-4077-8A8C-20B656444C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40-4077-8A8C-20B656444C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40-4077-8A8C-20B656444C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40-4077-8A8C-20B656444C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40-4077-8A8C-20B656444C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40-4077-8A8C-20B656444C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40-4077-8A8C-20B656444C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40-4077-8A8C-20B656444C21}"/>
                </c:ext>
              </c:extLst>
            </c:dLbl>
            <c:dLbl>
              <c:idx val="12"/>
              <c:layout>
                <c:manualLayout>
                  <c:x val="-6.9672083614935217E-3"/>
                  <c:y val="-1.4242106416618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mies.'!$FY$4:$GL$4</c:f>
              <c:numCache>
                <c:formatCode>General</c:formatCode>
                <c:ptCount val="14"/>
                <c:pt idx="0">
                  <c:v>422.5</c:v>
                </c:pt>
                <c:pt idx="1">
                  <c:v>415.3</c:v>
                </c:pt>
                <c:pt idx="2">
                  <c:v>409</c:v>
                </c:pt>
                <c:pt idx="3">
                  <c:v>378.4</c:v>
                </c:pt>
                <c:pt idx="4">
                  <c:v>355.73</c:v>
                </c:pt>
                <c:pt idx="5">
                  <c:v>354.8</c:v>
                </c:pt>
                <c:pt idx="6">
                  <c:v>351.38</c:v>
                </c:pt>
                <c:pt idx="7">
                  <c:v>359.4</c:v>
                </c:pt>
                <c:pt idx="8">
                  <c:v>370.73</c:v>
                </c:pt>
                <c:pt idx="9">
                  <c:v>375.66</c:v>
                </c:pt>
                <c:pt idx="10">
                  <c:v>357.77</c:v>
                </c:pt>
                <c:pt idx="11">
                  <c:v>336</c:v>
                </c:pt>
                <c:pt idx="12">
                  <c:v>283.60000000000002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B-B740-4077-8A8C-20B656444C21}"/>
            </c:ext>
          </c:extLst>
        </c:ser>
        <c:ser>
          <c:idx val="2"/>
          <c:order val="2"/>
          <c:tx>
            <c:strRef>
              <c:f>'[3] liniowy masło blok sr. mies.'!$A$5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4.7351290483455518E-3"/>
                  <c:y val="3.7569856451840142E-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740-4077-8A8C-20B656444C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mies.'!$FY$5:$GL$5</c:f>
              <c:numCache>
                <c:formatCode>General</c:formatCode>
                <c:ptCount val="14"/>
                <c:pt idx="0">
                  <c:v>414</c:v>
                </c:pt>
                <c:pt idx="1">
                  <c:v>404</c:v>
                </c:pt>
                <c:pt idx="2">
                  <c:v>374</c:v>
                </c:pt>
                <c:pt idx="3">
                  <c:v>351</c:v>
                </c:pt>
                <c:pt idx="4">
                  <c:v>338.25</c:v>
                </c:pt>
                <c:pt idx="5">
                  <c:v>347</c:v>
                </c:pt>
                <c:pt idx="6">
                  <c:v>352.8</c:v>
                </c:pt>
                <c:pt idx="7">
                  <c:v>357</c:v>
                </c:pt>
                <c:pt idx="8">
                  <c:v>359</c:v>
                </c:pt>
                <c:pt idx="9">
                  <c:v>356.6</c:v>
                </c:pt>
                <c:pt idx="10">
                  <c:v>351</c:v>
                </c:pt>
                <c:pt idx="11">
                  <c:v>333</c:v>
                </c:pt>
                <c:pt idx="1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740-4077-8A8C-20B656444C21}"/>
            </c:ext>
          </c:extLst>
        </c:ser>
        <c:ser>
          <c:idx val="3"/>
          <c:order val="3"/>
          <c:tx>
            <c:strRef>
              <c:f>'[3] liniowy masło blok sr. mies.'!$A$6</c:f>
              <c:strCache>
                <c:ptCount val="1"/>
                <c:pt idx="0">
                  <c:v>Belgia</c:v>
                </c:pt>
              </c:strCache>
            </c:strRef>
          </c:tx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mies.'!$FY$6:$GL$6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740-4077-8A8C-20B656444C21}"/>
            </c:ext>
          </c:extLst>
        </c:ser>
        <c:ser>
          <c:idx val="4"/>
          <c:order val="4"/>
          <c:tx>
            <c:strRef>
              <c:f>'[3] liniowy masło blok sr. mies.'!$A$7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740-4077-8A8C-20B656444C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740-4077-8A8C-20B656444C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740-4077-8A8C-20B656444C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740-4077-8A8C-20B656444C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740-4077-8A8C-20B656444C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740-4077-8A8C-20B656444C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740-4077-8A8C-20B656444C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740-4077-8A8C-20B656444C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740-4077-8A8C-20B656444C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740-4077-8A8C-20B656444C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740-4077-8A8C-20B656444C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740-4077-8A8C-20B656444C21}"/>
                </c:ext>
              </c:extLst>
            </c:dLbl>
            <c:dLbl>
              <c:idx val="12"/>
              <c:layout>
                <c:manualLayout>
                  <c:x val="-8.6202685172786699E-3"/>
                  <c:y val="-2.106103536262738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740-4077-8A8C-20B656444C21}"/>
                </c:ext>
              </c:extLst>
            </c:dLbl>
            <c:dLbl>
              <c:idx val="13"/>
              <c:layout>
                <c:manualLayout>
                  <c:x val="2.2446087703857863E-3"/>
                  <c:y val="1.461992478734005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740-4077-8A8C-20B656444C21}"/>
                </c:ext>
              </c:extLst>
            </c:dLbl>
            <c:dLbl>
              <c:idx val="14"/>
              <c:layout>
                <c:manualLayout>
                  <c:x val="-9.0239530935072726E-2"/>
                  <c:y val="1.461992478734005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mies.'!$FY$7:$GL$7</c:f>
              <c:numCache>
                <c:formatCode>General</c:formatCode>
                <c:ptCount val="14"/>
                <c:pt idx="0">
                  <c:v>402.3</c:v>
                </c:pt>
                <c:pt idx="1">
                  <c:v>398.4</c:v>
                </c:pt>
                <c:pt idx="2">
                  <c:v>369</c:v>
                </c:pt>
                <c:pt idx="3">
                  <c:v>358.4</c:v>
                </c:pt>
                <c:pt idx="4">
                  <c:v>338.25</c:v>
                </c:pt>
                <c:pt idx="5">
                  <c:v>370.2</c:v>
                </c:pt>
                <c:pt idx="6">
                  <c:v>382.4</c:v>
                </c:pt>
                <c:pt idx="7">
                  <c:v>372.3</c:v>
                </c:pt>
                <c:pt idx="8">
                  <c:v>378</c:v>
                </c:pt>
                <c:pt idx="9">
                  <c:v>355</c:v>
                </c:pt>
                <c:pt idx="10">
                  <c:v>348.5</c:v>
                </c:pt>
                <c:pt idx="11">
                  <c:v>327.8</c:v>
                </c:pt>
                <c:pt idx="12">
                  <c:v>296.60000000000002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B740-4077-8A8C-20B65644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90656"/>
        <c:axId val="1"/>
      </c:lineChart>
      <c:catAx>
        <c:axId val="58339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92592762588093569"/>
              <c:y val="0.909359031613585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4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40"/>
          <c:min val="2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367001235398339E-2"/>
              <c:y val="1.46198143142554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90656"/>
        <c:crosses val="autoZero"/>
        <c:crossBetween val="midCat"/>
        <c:majorUnit val="20"/>
        <c:minorUnit val="4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343858399609602E-2"/>
          <c:y val="0.90351110588788341"/>
          <c:w val="0.860270732490097"/>
          <c:h val="5.84798840443452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8.png"/><Relationship Id="rId7" Type="http://schemas.openxmlformats.org/officeDocument/2006/relationships/chart" Target="../charts/chart4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chart" Target="../charts/chart7.xml"/><Relationship Id="rId7" Type="http://schemas.openxmlformats.org/officeDocument/2006/relationships/image" Target="../media/image10.png"/><Relationship Id="rId2" Type="http://schemas.openxmlformats.org/officeDocument/2006/relationships/chart" Target="../charts/chart6.xml"/><Relationship Id="rId1" Type="http://schemas.openxmlformats.org/officeDocument/2006/relationships/image" Target="../media/image9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43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27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024187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11905</xdr:colOff>
      <xdr:row>46</xdr:row>
      <xdr:rowOff>166686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93469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22</xdr:col>
      <xdr:colOff>0</xdr:colOff>
      <xdr:row>39</xdr:row>
      <xdr:rowOff>76200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8" y="2464594"/>
          <a:ext cx="10787062" cy="441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142874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8004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152400</xdr:colOff>
      <xdr:row>49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10000" cy="23336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13</xdr:col>
      <xdr:colOff>581025</xdr:colOff>
      <xdr:row>34</xdr:row>
      <xdr:rowOff>19050</xdr:rowOff>
    </xdr:to>
    <xdr:graphicFrame macro="">
      <xdr:nvGraphicFramePr>
        <xdr:cNvPr id="1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13</xdr:col>
      <xdr:colOff>590550</xdr:colOff>
      <xdr:row>49</xdr:row>
      <xdr:rowOff>12700</xdr:rowOff>
    </xdr:to>
    <xdr:graphicFrame macro="">
      <xdr:nvGraphicFramePr>
        <xdr:cNvPr id="1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20</xdr:col>
      <xdr:colOff>589492</xdr:colOff>
      <xdr:row>34</xdr:row>
      <xdr:rowOff>9525</xdr:rowOff>
    </xdr:to>
    <xdr:graphicFrame macro="">
      <xdr:nvGraphicFramePr>
        <xdr:cNvPr id="18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graphicFrame macro="">
      <xdr:nvGraphicFramePr>
        <xdr:cNvPr id="1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54</xdr:row>
      <xdr:rowOff>0</xdr:rowOff>
    </xdr:from>
    <xdr:to>
      <xdr:col>16</xdr:col>
      <xdr:colOff>304800</xdr:colOff>
      <xdr:row>71</xdr:row>
      <xdr:rowOff>152400</xdr:rowOff>
    </xdr:to>
    <xdr:graphicFrame macro="">
      <xdr:nvGraphicFramePr>
        <xdr:cNvPr id="20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11</xdr:col>
      <xdr:colOff>233892</xdr:colOff>
      <xdr:row>30</xdr:row>
      <xdr:rowOff>142875</xdr:rowOff>
    </xdr:to>
    <xdr:graphicFrame macro="">
      <xdr:nvGraphicFramePr>
        <xdr:cNvPr id="1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</xdr:colOff>
      <xdr:row>15</xdr:row>
      <xdr:rowOff>0</xdr:rowOff>
    </xdr:from>
    <xdr:to>
      <xdr:col>22</xdr:col>
      <xdr:colOff>409576</xdr:colOff>
      <xdr:row>36</xdr:row>
      <xdr:rowOff>0</xdr:rowOff>
    </xdr:to>
    <xdr:graphicFrame macro="">
      <xdr:nvGraphicFramePr>
        <xdr:cNvPr id="1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62</xdr:row>
      <xdr:rowOff>161924</xdr:rowOff>
    </xdr:from>
    <xdr:to>
      <xdr:col>8</xdr:col>
      <xdr:colOff>600074</xdr:colOff>
      <xdr:row>82</xdr:row>
      <xdr:rowOff>152399</xdr:rowOff>
    </xdr:to>
    <xdr:graphicFrame macro="">
      <xdr:nvGraphicFramePr>
        <xdr:cNvPr id="20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62</xdr:row>
      <xdr:rowOff>161924</xdr:rowOff>
    </xdr:from>
    <xdr:to>
      <xdr:col>19</xdr:col>
      <xdr:colOff>204258</xdr:colOff>
      <xdr:row>82</xdr:row>
      <xdr:rowOff>152399</xdr:rowOff>
    </xdr:to>
    <xdr:graphicFrame macro="">
      <xdr:nvGraphicFramePr>
        <xdr:cNvPr id="2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32</xdr:row>
      <xdr:rowOff>123825</xdr:rowOff>
    </xdr:from>
    <xdr:to>
      <xdr:col>12</xdr:col>
      <xdr:colOff>285750</xdr:colOff>
      <xdr:row>46</xdr:row>
      <xdr:rowOff>79375</xdr:rowOff>
    </xdr:to>
    <xdr:graphicFrame macro="">
      <xdr:nvGraphicFramePr>
        <xdr:cNvPr id="15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</xdr:colOff>
      <xdr:row>47</xdr:row>
      <xdr:rowOff>0</xdr:rowOff>
    </xdr:from>
    <xdr:to>
      <xdr:col>7</xdr:col>
      <xdr:colOff>1</xdr:colOff>
      <xdr:row>61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1" y="7772400"/>
          <a:ext cx="365760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304801</xdr:colOff>
      <xdr:row>61</xdr:row>
      <xdr:rowOff>86310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1" y="7772400"/>
          <a:ext cx="3352800" cy="235326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32</xdr:row>
      <xdr:rowOff>123825</xdr:rowOff>
    </xdr:from>
    <xdr:to>
      <xdr:col>7</xdr:col>
      <xdr:colOff>1</xdr:colOff>
      <xdr:row>46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1" y="5419725"/>
          <a:ext cx="3657600" cy="2266950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0.49754</cdr:x>
      <cdr:y>0.49952</cdr:y>
    </cdr:from>
    <cdr:to>
      <cdr:x>0.53397</cdr:x>
      <cdr:y>0.56528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3560" y="1626354"/>
          <a:ext cx="225552" cy="212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zestawienia%20miesi&#281;cz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serwatka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Maslo%20kraje%20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plynne/Wykres%20ceny-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/>
      <sheetData sheetId="1"/>
      <sheetData sheetId="2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16.73</v>
          </cell>
          <cell r="C19">
            <v>17.010000000000002</v>
          </cell>
          <cell r="D19">
            <v>18.170000000000002</v>
          </cell>
          <cell r="E19">
            <v>19.41</v>
          </cell>
          <cell r="F19">
            <v>22.01</v>
          </cell>
          <cell r="G19">
            <v>22.83</v>
          </cell>
          <cell r="H19">
            <v>23.05</v>
          </cell>
          <cell r="I19">
            <v>21.84</v>
          </cell>
          <cell r="J19">
            <v>22.83</v>
          </cell>
          <cell r="K19">
            <v>20.65</v>
          </cell>
          <cell r="L19">
            <v>19.75</v>
          </cell>
          <cell r="M19">
            <v>18.79</v>
          </cell>
        </row>
        <row r="20">
          <cell r="A20">
            <v>2019</v>
          </cell>
          <cell r="B20">
            <v>18.36</v>
          </cell>
          <cell r="C20">
            <v>17.72</v>
          </cell>
          <cell r="D20">
            <v>17.329999999999998</v>
          </cell>
          <cell r="E20">
            <v>17.239999999999998</v>
          </cell>
          <cell r="F20">
            <v>17.21</v>
          </cell>
          <cell r="G20">
            <v>15.65</v>
          </cell>
          <cell r="H20">
            <v>15.25</v>
          </cell>
          <cell r="I20">
            <v>14.76</v>
          </cell>
          <cell r="J20">
            <v>16.260000000000002</v>
          </cell>
          <cell r="K20">
            <v>16.45</v>
          </cell>
          <cell r="L20">
            <v>15.94</v>
          </cell>
          <cell r="M20">
            <v>16.190000000000001</v>
          </cell>
        </row>
        <row r="21">
          <cell r="A21">
            <v>2020</v>
          </cell>
          <cell r="B21">
            <v>15.08</v>
          </cell>
          <cell r="C21">
            <v>14.89</v>
          </cell>
          <cell r="D21">
            <v>14.5</v>
          </cell>
          <cell r="E21">
            <v>13.31</v>
          </cell>
        </row>
      </sheetData>
      <sheetData sheetId="3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18.73</v>
          </cell>
          <cell r="C19">
            <v>18.940000000000001</v>
          </cell>
          <cell r="D19">
            <v>20.58</v>
          </cell>
          <cell r="E19">
            <v>20.62</v>
          </cell>
          <cell r="F19">
            <v>23.03</v>
          </cell>
          <cell r="G19">
            <v>25.2</v>
          </cell>
          <cell r="H19">
            <v>24.42</v>
          </cell>
          <cell r="I19">
            <v>24</v>
          </cell>
          <cell r="J19">
            <v>24.59</v>
          </cell>
          <cell r="K19">
            <v>22.72</v>
          </cell>
          <cell r="L19">
            <v>21.65</v>
          </cell>
          <cell r="M19">
            <v>21.44</v>
          </cell>
        </row>
        <row r="20">
          <cell r="A20">
            <v>2019</v>
          </cell>
          <cell r="B20">
            <v>20.23</v>
          </cell>
          <cell r="C20">
            <v>19.489999999999998</v>
          </cell>
          <cell r="D20">
            <v>18.64</v>
          </cell>
          <cell r="E20">
            <v>18.649999999999999</v>
          </cell>
          <cell r="F20">
            <v>18.45</v>
          </cell>
          <cell r="G20">
            <v>17.39</v>
          </cell>
          <cell r="H20">
            <v>17.05</v>
          </cell>
          <cell r="I20">
            <v>16.59</v>
          </cell>
          <cell r="J20">
            <v>17.899999999999999</v>
          </cell>
          <cell r="K20">
            <v>18.27</v>
          </cell>
          <cell r="L20">
            <v>18.420000000000002</v>
          </cell>
          <cell r="M20">
            <v>18.59</v>
          </cell>
        </row>
        <row r="21">
          <cell r="A21">
            <v>2020</v>
          </cell>
          <cell r="B21">
            <v>17.420000000000002</v>
          </cell>
          <cell r="C21">
            <v>16.87</v>
          </cell>
          <cell r="D21">
            <v>16.559999999999999</v>
          </cell>
          <cell r="E21">
            <v>15.79</v>
          </cell>
        </row>
      </sheetData>
      <sheetData sheetId="4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20">
          <cell r="A20">
            <v>2018</v>
          </cell>
          <cell r="B20">
            <v>12.17</v>
          </cell>
          <cell r="C20">
            <v>12.2</v>
          </cell>
          <cell r="D20">
            <v>12.29</v>
          </cell>
          <cell r="E20">
            <v>11.89</v>
          </cell>
          <cell r="F20">
            <v>12.17</v>
          </cell>
          <cell r="G20">
            <v>12.69</v>
          </cell>
          <cell r="H20">
            <v>12.81</v>
          </cell>
          <cell r="I20">
            <v>12.71</v>
          </cell>
          <cell r="J20">
            <v>13.18</v>
          </cell>
          <cell r="K20">
            <v>13.26</v>
          </cell>
          <cell r="L20">
            <v>13.39</v>
          </cell>
          <cell r="M20">
            <v>13.32</v>
          </cell>
        </row>
        <row r="21">
          <cell r="A21">
            <v>2019</v>
          </cell>
          <cell r="B21">
            <v>13.25</v>
          </cell>
          <cell r="C21">
            <v>13.06</v>
          </cell>
          <cell r="D21">
            <v>12.9</v>
          </cell>
          <cell r="E21">
            <v>12.72</v>
          </cell>
          <cell r="F21">
            <v>12.65</v>
          </cell>
          <cell r="G21">
            <v>12.65</v>
          </cell>
          <cell r="H21">
            <v>12.56</v>
          </cell>
          <cell r="I21">
            <v>12.8</v>
          </cell>
          <cell r="J21">
            <v>12.84</v>
          </cell>
          <cell r="K21">
            <v>13.36</v>
          </cell>
          <cell r="L21">
            <v>13.24</v>
          </cell>
          <cell r="M21">
            <v>13.66</v>
          </cell>
        </row>
        <row r="22">
          <cell r="A22">
            <v>2020</v>
          </cell>
          <cell r="B22">
            <v>13.96</v>
          </cell>
          <cell r="C22">
            <v>14.01</v>
          </cell>
          <cell r="D22">
            <v>13.95</v>
          </cell>
          <cell r="E22">
            <v>13.78</v>
          </cell>
        </row>
      </sheetData>
      <sheetData sheetId="5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8">
          <cell r="A18">
            <v>2018</v>
          </cell>
          <cell r="B18">
            <v>12.48</v>
          </cell>
          <cell r="C18">
            <v>12.2</v>
          </cell>
          <cell r="D18">
            <v>12.21</v>
          </cell>
          <cell r="E18">
            <v>11.94</v>
          </cell>
          <cell r="F18">
            <v>11.98</v>
          </cell>
          <cell r="G18">
            <v>12.4</v>
          </cell>
          <cell r="H18">
            <v>12.72</v>
          </cell>
          <cell r="I18">
            <v>12.84</v>
          </cell>
          <cell r="J18">
            <v>13.11</v>
          </cell>
          <cell r="K18">
            <v>13.41</v>
          </cell>
          <cell r="L18">
            <v>13.29</v>
          </cell>
          <cell r="M18">
            <v>13.28</v>
          </cell>
        </row>
        <row r="19">
          <cell r="A19">
            <v>2019</v>
          </cell>
          <cell r="B19">
            <v>13.44</v>
          </cell>
          <cell r="C19">
            <v>13.18</v>
          </cell>
          <cell r="D19">
            <v>13.09</v>
          </cell>
          <cell r="E19">
            <v>13.09</v>
          </cell>
          <cell r="F19">
            <v>12.9</v>
          </cell>
          <cell r="G19">
            <v>13.05</v>
          </cell>
          <cell r="H19">
            <v>12.9</v>
          </cell>
          <cell r="I19">
            <v>13.08</v>
          </cell>
          <cell r="J19">
            <v>13.49</v>
          </cell>
          <cell r="K19">
            <v>13.65</v>
          </cell>
          <cell r="L19">
            <v>13.68</v>
          </cell>
          <cell r="M19">
            <v>14.04</v>
          </cell>
        </row>
        <row r="20">
          <cell r="A20">
            <v>2020</v>
          </cell>
          <cell r="B20">
            <v>14.46</v>
          </cell>
          <cell r="C20">
            <v>14.43</v>
          </cell>
          <cell r="D20">
            <v>14.11</v>
          </cell>
          <cell r="E20">
            <v>14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 refreshError="1"/>
      <sheetData sheetId="1">
        <row r="5">
          <cell r="D5" t="str">
            <v>I</v>
          </cell>
          <cell r="E5" t="str">
            <v>II</v>
          </cell>
          <cell r="F5" t="str">
            <v>III</v>
          </cell>
          <cell r="G5" t="str">
            <v>IV</v>
          </cell>
          <cell r="H5" t="str">
            <v>V</v>
          </cell>
          <cell r="I5" t="str">
            <v>VI</v>
          </cell>
          <cell r="J5" t="str">
            <v>VII</v>
          </cell>
          <cell r="K5" t="str">
            <v>VIII</v>
          </cell>
          <cell r="L5" t="str">
            <v>IX</v>
          </cell>
          <cell r="M5" t="str">
            <v>X</v>
          </cell>
          <cell r="N5" t="str">
            <v>XI</v>
          </cell>
          <cell r="O5" t="str">
            <v>XII</v>
          </cell>
        </row>
        <row r="18">
          <cell r="C18">
            <v>2018</v>
          </cell>
          <cell r="D18">
            <v>2.63</v>
          </cell>
          <cell r="E18">
            <v>2.5259999999999998</v>
          </cell>
          <cell r="F18">
            <v>2.61</v>
          </cell>
          <cell r="G18">
            <v>2.62</v>
          </cell>
          <cell r="H18">
            <v>2.63</v>
          </cell>
          <cell r="I18">
            <v>2.73</v>
          </cell>
          <cell r="J18">
            <v>2.93</v>
          </cell>
          <cell r="K18">
            <v>2.98</v>
          </cell>
          <cell r="L18">
            <v>3.0760000000000001</v>
          </cell>
          <cell r="M18">
            <v>3.11</v>
          </cell>
          <cell r="N18">
            <v>3.17</v>
          </cell>
          <cell r="O18">
            <v>3.08</v>
          </cell>
        </row>
        <row r="19">
          <cell r="C19">
            <v>2019</v>
          </cell>
          <cell r="D19">
            <v>3.22</v>
          </cell>
          <cell r="E19">
            <v>3.26</v>
          </cell>
          <cell r="F19">
            <v>3.26</v>
          </cell>
          <cell r="G19">
            <v>3.33</v>
          </cell>
          <cell r="H19">
            <v>3.32</v>
          </cell>
          <cell r="I19">
            <v>3.21</v>
          </cell>
          <cell r="J19">
            <v>3.07</v>
          </cell>
          <cell r="K19">
            <v>3.06</v>
          </cell>
          <cell r="L19">
            <v>3.11</v>
          </cell>
          <cell r="M19">
            <v>3.09</v>
          </cell>
          <cell r="N19">
            <v>3.14</v>
          </cell>
          <cell r="O19">
            <v>3.23</v>
          </cell>
        </row>
        <row r="20">
          <cell r="C20">
            <v>2020</v>
          </cell>
          <cell r="D20">
            <v>3.35</v>
          </cell>
          <cell r="E20">
            <v>3.38</v>
          </cell>
          <cell r="F20">
            <v>3.31</v>
          </cell>
          <cell r="G20">
            <v>3.13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>
        <row r="2">
          <cell r="A2" t="str">
            <v>Niemcy</v>
          </cell>
        </row>
      </sheetData>
      <sheetData sheetId="1">
        <row r="2">
          <cell r="FM2" t="str">
            <v>12-tydz.</v>
          </cell>
        </row>
      </sheetData>
      <sheetData sheetId="2">
        <row r="2">
          <cell r="GB2" t="str">
            <v>III</v>
          </cell>
          <cell r="GC2" t="str">
            <v>IV</v>
          </cell>
          <cell r="GD2" t="str">
            <v>V</v>
          </cell>
          <cell r="GE2" t="str">
            <v>VI</v>
          </cell>
          <cell r="GF2" t="str">
            <v>VII</v>
          </cell>
          <cell r="GG2" t="str">
            <v>VIII</v>
          </cell>
          <cell r="GH2" t="str">
            <v>IX</v>
          </cell>
          <cell r="GI2" t="str">
            <v>X</v>
          </cell>
          <cell r="GJ2" t="str">
            <v>XI</v>
          </cell>
          <cell r="GK2" t="str">
            <v>XII</v>
          </cell>
          <cell r="GL2" t="str">
            <v>I-20</v>
          </cell>
          <cell r="GM2" t="str">
            <v>II</v>
          </cell>
          <cell r="GN2" t="str">
            <v>III</v>
          </cell>
          <cell r="GO2" t="str">
            <v>IV</v>
          </cell>
        </row>
        <row r="3">
          <cell r="A3" t="str">
            <v>Francja</v>
          </cell>
          <cell r="GB3">
            <v>33.54</v>
          </cell>
          <cell r="GC3">
            <v>35.659999999999997</v>
          </cell>
          <cell r="GD3">
            <v>34.840000000000003</v>
          </cell>
          <cell r="GE3">
            <v>34</v>
          </cell>
          <cell r="GF3">
            <v>35.86</v>
          </cell>
          <cell r="GG3">
            <v>36.4</v>
          </cell>
          <cell r="GH3">
            <v>37.340000000000003</v>
          </cell>
          <cell r="GI3">
            <v>37.659999999999997</v>
          </cell>
          <cell r="GJ3">
            <v>37.46</v>
          </cell>
          <cell r="GK3">
            <v>36.78</v>
          </cell>
          <cell r="GL3">
            <v>36.42</v>
          </cell>
          <cell r="GM3">
            <v>36.86</v>
          </cell>
          <cell r="GN3">
            <v>35.799999999999997</v>
          </cell>
        </row>
        <row r="4">
          <cell r="A4" t="str">
            <v>Niemcy</v>
          </cell>
          <cell r="GB4">
            <v>34.979999999999997</v>
          </cell>
          <cell r="GC4">
            <v>34.49</v>
          </cell>
          <cell r="GD4">
            <v>33.97</v>
          </cell>
          <cell r="GE4">
            <v>33.46</v>
          </cell>
          <cell r="GF4">
            <v>32.93</v>
          </cell>
          <cell r="GG4">
            <v>33.01</v>
          </cell>
          <cell r="GH4">
            <v>33.880000000000003</v>
          </cell>
          <cell r="GI4">
            <v>34.65</v>
          </cell>
          <cell r="GJ4">
            <v>35.19</v>
          </cell>
          <cell r="GK4">
            <v>35.29</v>
          </cell>
          <cell r="GL4">
            <v>34.94</v>
          </cell>
          <cell r="GM4">
            <v>34.81</v>
          </cell>
          <cell r="GN4">
            <v>34.909999999999997</v>
          </cell>
        </row>
        <row r="5">
          <cell r="A5" t="str">
            <v>Polska</v>
          </cell>
          <cell r="GB5">
            <v>32.39</v>
          </cell>
          <cell r="GC5">
            <v>31.77</v>
          </cell>
          <cell r="GD5">
            <v>31.49</v>
          </cell>
          <cell r="GE5">
            <v>31.02</v>
          </cell>
          <cell r="GF5">
            <v>30.78</v>
          </cell>
          <cell r="GG5">
            <v>30.12</v>
          </cell>
          <cell r="GH5">
            <v>30.41</v>
          </cell>
          <cell r="GI5">
            <v>31.42</v>
          </cell>
          <cell r="GJ5">
            <v>32.85</v>
          </cell>
          <cell r="GK5">
            <v>33.33</v>
          </cell>
          <cell r="GL5">
            <v>32.76</v>
          </cell>
          <cell r="GM5">
            <v>32.54</v>
          </cell>
          <cell r="GN5">
            <v>31.17</v>
          </cell>
        </row>
        <row r="6">
          <cell r="A6" t="str">
            <v>Słowacja</v>
          </cell>
          <cell r="GB6">
            <v>32.78</v>
          </cell>
          <cell r="GC6">
            <v>32.6</v>
          </cell>
          <cell r="GD6">
            <v>32.950000000000003</v>
          </cell>
          <cell r="GE6">
            <v>32.18</v>
          </cell>
          <cell r="GF6">
            <v>31.99</v>
          </cell>
          <cell r="GG6">
            <v>31.67</v>
          </cell>
          <cell r="GH6">
            <v>32.26</v>
          </cell>
          <cell r="GI6">
            <v>32.68</v>
          </cell>
          <cell r="GJ6">
            <v>33.03</v>
          </cell>
          <cell r="GK6">
            <v>33.130000000000003</v>
          </cell>
          <cell r="GL6">
            <v>33.229999999999997</v>
          </cell>
          <cell r="GM6">
            <v>33.28</v>
          </cell>
          <cell r="GN6">
            <v>33.21</v>
          </cell>
        </row>
        <row r="7">
          <cell r="A7" t="str">
            <v>Czechy</v>
          </cell>
          <cell r="GB7">
            <v>34.21</v>
          </cell>
          <cell r="GC7">
            <v>33.71</v>
          </cell>
          <cell r="GD7">
            <v>33.42</v>
          </cell>
          <cell r="GE7">
            <v>32.99</v>
          </cell>
          <cell r="GF7">
            <v>32.83</v>
          </cell>
          <cell r="GG7">
            <v>32.39</v>
          </cell>
          <cell r="GH7">
            <v>32.56</v>
          </cell>
          <cell r="GI7">
            <v>33.270000000000003</v>
          </cell>
          <cell r="GJ7">
            <v>33.950000000000003</v>
          </cell>
          <cell r="GK7">
            <v>34.25</v>
          </cell>
          <cell r="GL7">
            <v>34.58</v>
          </cell>
          <cell r="GM7">
            <v>34.479999999999997</v>
          </cell>
          <cell r="GN7">
            <v>32.43</v>
          </cell>
        </row>
      </sheetData>
      <sheetData sheetId="3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203</v>
          </cell>
          <cell r="B3">
            <v>193.3</v>
          </cell>
          <cell r="C3">
            <v>193</v>
          </cell>
          <cell r="D3">
            <v>200</v>
          </cell>
        </row>
      </sheetData>
      <sheetData sheetId="4">
        <row r="2">
          <cell r="FM2" t="str">
            <v>12-tydz.</v>
          </cell>
        </row>
      </sheetData>
      <sheetData sheetId="5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195</v>
          </cell>
          <cell r="FZ3">
            <v>209</v>
          </cell>
          <cell r="GA3">
            <v>208.5</v>
          </cell>
          <cell r="GB3">
            <v>208.9</v>
          </cell>
          <cell r="GC3">
            <v>212.5</v>
          </cell>
          <cell r="GD3">
            <v>224.8</v>
          </cell>
          <cell r="GE3">
            <v>241.2</v>
          </cell>
          <cell r="GF3">
            <v>255.8</v>
          </cell>
          <cell r="GG3">
            <v>260.5</v>
          </cell>
          <cell r="GH3">
            <v>262.60000000000002</v>
          </cell>
          <cell r="GI3">
            <v>257.25</v>
          </cell>
          <cell r="GJ3">
            <v>228.13</v>
          </cell>
          <cell r="GK3">
            <v>195.3</v>
          </cell>
        </row>
        <row r="4">
          <cell r="A4" t="str">
            <v>Francja</v>
          </cell>
          <cell r="FY4">
            <v>193.2</v>
          </cell>
          <cell r="FZ4">
            <v>207.6</v>
          </cell>
          <cell r="GA4">
            <v>209.1</v>
          </cell>
          <cell r="GB4">
            <v>210</v>
          </cell>
          <cell r="GC4">
            <v>211.4</v>
          </cell>
          <cell r="GD4">
            <v>218.2</v>
          </cell>
          <cell r="GE4">
            <v>235.48</v>
          </cell>
          <cell r="GF4">
            <v>248</v>
          </cell>
          <cell r="GG4">
            <v>257.14999999999998</v>
          </cell>
          <cell r="GH4">
            <v>263.88</v>
          </cell>
          <cell r="GI4">
            <v>260.95</v>
          </cell>
          <cell r="GJ4">
            <v>234.9</v>
          </cell>
          <cell r="GK4">
            <v>193.2</v>
          </cell>
        </row>
        <row r="5">
          <cell r="A5" t="str">
            <v>Niderlandy</v>
          </cell>
          <cell r="FY5">
            <v>193.5</v>
          </cell>
          <cell r="FZ5">
            <v>206.4</v>
          </cell>
          <cell r="GA5">
            <v>206</v>
          </cell>
          <cell r="GB5">
            <v>206.8</v>
          </cell>
          <cell r="GC5">
            <v>211.5</v>
          </cell>
          <cell r="GD5">
            <v>224</v>
          </cell>
          <cell r="GE5">
            <v>241.2</v>
          </cell>
          <cell r="GF5">
            <v>254.8</v>
          </cell>
          <cell r="GG5">
            <v>260</v>
          </cell>
          <cell r="GH5">
            <v>262</v>
          </cell>
          <cell r="GI5">
            <v>253.5</v>
          </cell>
          <cell r="GJ5">
            <v>218.8</v>
          </cell>
          <cell r="GK5">
            <v>187.6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181.5</v>
          </cell>
          <cell r="FZ7">
            <v>187</v>
          </cell>
          <cell r="GA7">
            <v>194.3</v>
          </cell>
          <cell r="GB7">
            <v>197.2</v>
          </cell>
          <cell r="GC7">
            <v>200.3</v>
          </cell>
          <cell r="GD7">
            <v>208.5</v>
          </cell>
          <cell r="GE7">
            <v>224.2</v>
          </cell>
          <cell r="GF7">
            <v>235.5</v>
          </cell>
          <cell r="GG7">
            <v>247.25</v>
          </cell>
          <cell r="GH7">
            <v>254.8</v>
          </cell>
          <cell r="GI7">
            <v>255.75</v>
          </cell>
          <cell r="GJ7">
            <v>242.5</v>
          </cell>
          <cell r="GK7">
            <v>191.3</v>
          </cell>
        </row>
      </sheetData>
      <sheetData sheetId="6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417.5</v>
          </cell>
          <cell r="FZ3">
            <v>407.5</v>
          </cell>
          <cell r="GA3">
            <v>380</v>
          </cell>
          <cell r="GB3">
            <v>366</v>
          </cell>
          <cell r="GC3">
            <v>356.3</v>
          </cell>
          <cell r="GD3">
            <v>365.6</v>
          </cell>
          <cell r="GE3">
            <v>366.5</v>
          </cell>
          <cell r="GF3">
            <v>363.6</v>
          </cell>
          <cell r="GG3">
            <v>362.5</v>
          </cell>
          <cell r="GH3">
            <v>362.4</v>
          </cell>
          <cell r="GI3">
            <v>356.75</v>
          </cell>
          <cell r="GJ3">
            <v>342.8</v>
          </cell>
          <cell r="GK3">
            <v>268</v>
          </cell>
        </row>
        <row r="4">
          <cell r="A4" t="str">
            <v>Francja</v>
          </cell>
          <cell r="FY4">
            <v>422.5</v>
          </cell>
          <cell r="FZ4">
            <v>415.3</v>
          </cell>
          <cell r="GA4">
            <v>409</v>
          </cell>
          <cell r="GB4">
            <v>378.4</v>
          </cell>
          <cell r="GC4">
            <v>355.73</v>
          </cell>
          <cell r="GD4">
            <v>354.8</v>
          </cell>
          <cell r="GE4">
            <v>351.38</v>
          </cell>
          <cell r="GF4">
            <v>359.4</v>
          </cell>
          <cell r="GG4">
            <v>370.73</v>
          </cell>
          <cell r="GH4">
            <v>375.66</v>
          </cell>
          <cell r="GI4">
            <v>357.77</v>
          </cell>
          <cell r="GJ4">
            <v>336</v>
          </cell>
          <cell r="GK4">
            <v>283.60000000000002</v>
          </cell>
        </row>
        <row r="5">
          <cell r="A5" t="str">
            <v>Niderlandy</v>
          </cell>
          <cell r="FY5">
            <v>414</v>
          </cell>
          <cell r="FZ5">
            <v>404</v>
          </cell>
          <cell r="GA5">
            <v>374</v>
          </cell>
          <cell r="GB5">
            <v>351</v>
          </cell>
          <cell r="GC5">
            <v>338.25</v>
          </cell>
          <cell r="GD5">
            <v>347</v>
          </cell>
          <cell r="GE5">
            <v>352.8</v>
          </cell>
          <cell r="GF5">
            <v>357</v>
          </cell>
          <cell r="GG5">
            <v>359</v>
          </cell>
          <cell r="GH5">
            <v>356.6</v>
          </cell>
          <cell r="GI5">
            <v>351</v>
          </cell>
          <cell r="GJ5">
            <v>333</v>
          </cell>
          <cell r="GK5">
            <v>260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402.3</v>
          </cell>
          <cell r="FZ7">
            <v>398.4</v>
          </cell>
          <cell r="GA7">
            <v>369</v>
          </cell>
          <cell r="GB7">
            <v>358.4</v>
          </cell>
          <cell r="GC7">
            <v>338.25</v>
          </cell>
          <cell r="GD7">
            <v>370.2</v>
          </cell>
          <cell r="GE7">
            <v>382.4</v>
          </cell>
          <cell r="GF7">
            <v>372.3</v>
          </cell>
          <cell r="GG7">
            <v>378</v>
          </cell>
          <cell r="GH7">
            <v>355</v>
          </cell>
          <cell r="GI7">
            <v>348.5</v>
          </cell>
          <cell r="GJ7">
            <v>327.8</v>
          </cell>
          <cell r="GK7">
            <v>296.60000000000002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zne"/>
      <sheetName val="IV-07"/>
      <sheetName val="V-07"/>
      <sheetName val="VI-07 "/>
      <sheetName val="IX"/>
      <sheetName val="XI"/>
      <sheetName val="XII"/>
      <sheetName val="Roczne 0708"/>
      <sheetName val="III-08"/>
      <sheetName val="VIII-08"/>
      <sheetName val="XI-08"/>
      <sheetName val="XII-08"/>
      <sheetName val="I-09 "/>
      <sheetName val="IV-2009"/>
      <sheetName val="VIII-2009 "/>
      <sheetName val="XII-2009 "/>
      <sheetName val="I- 2010"/>
      <sheetName val="Roczne 0908"/>
      <sheetName val="XII- 2011 "/>
      <sheetName val="Roczne 11-10 "/>
      <sheetName val=" 2013"/>
      <sheetName val="Roczne 12-11  "/>
      <sheetName val="Roczne 13-12   "/>
      <sheetName val="Miesięczne 2020"/>
      <sheetName val="Roczne 14-13   "/>
      <sheetName val="Roczne 19-18 "/>
      <sheetName val="Roczne 18-17     "/>
      <sheetName val="Roczne 16-15"/>
      <sheetName val="Roczne 17-16    "/>
      <sheetName val="Roczne 15-14    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>Cypr</v>
          </cell>
          <cell r="B3">
            <v>58.17</v>
          </cell>
          <cell r="C3">
            <v>57.89</v>
          </cell>
        </row>
        <row r="4">
          <cell r="A4" t="str">
            <v>Malta</v>
          </cell>
          <cell r="B4">
            <v>48.88</v>
          </cell>
          <cell r="C4">
            <v>46.71</v>
          </cell>
        </row>
        <row r="5">
          <cell r="A5" t="str">
            <v>Grecja</v>
          </cell>
          <cell r="B5">
            <v>38.770000000000003</v>
          </cell>
          <cell r="C5">
            <v>38.29</v>
          </cell>
        </row>
        <row r="6">
          <cell r="A6" t="str">
            <v>Finlandia</v>
          </cell>
          <cell r="B6">
            <v>38.69</v>
          </cell>
          <cell r="C6">
            <v>37.6</v>
          </cell>
        </row>
        <row r="7">
          <cell r="A7" t="str">
            <v>Austria</v>
          </cell>
          <cell r="B7">
            <v>37.200000000000003</v>
          </cell>
          <cell r="C7">
            <v>37.64</v>
          </cell>
        </row>
        <row r="8">
          <cell r="A8" t="str">
            <v>Włochy</v>
          </cell>
          <cell r="B8">
            <v>36.61</v>
          </cell>
          <cell r="C8">
            <v>39.32</v>
          </cell>
        </row>
        <row r="9">
          <cell r="A9" t="str">
            <v>Francja</v>
          </cell>
          <cell r="B9">
            <v>35.799999999999997</v>
          </cell>
          <cell r="C9">
            <v>33.54</v>
          </cell>
        </row>
        <row r="10">
          <cell r="A10" t="str">
            <v>Dania</v>
          </cell>
          <cell r="B10">
            <v>35.07</v>
          </cell>
          <cell r="C10">
            <v>34.17</v>
          </cell>
        </row>
        <row r="11">
          <cell r="A11" t="str">
            <v>Niderlandy</v>
          </cell>
          <cell r="B11">
            <v>35</v>
          </cell>
          <cell r="C11">
            <v>36.5</v>
          </cell>
        </row>
        <row r="12">
          <cell r="A12" t="str">
            <v>Niemcy</v>
          </cell>
          <cell r="B12">
            <v>34.909999999999997</v>
          </cell>
          <cell r="C12">
            <v>34.82</v>
          </cell>
        </row>
        <row r="13">
          <cell r="A13" t="str">
            <v>Szwecja</v>
          </cell>
          <cell r="B13">
            <v>34.9</v>
          </cell>
          <cell r="C13">
            <v>35.04</v>
          </cell>
        </row>
        <row r="14">
          <cell r="A14" t="str">
            <v>Luksemburg</v>
          </cell>
          <cell r="B14">
            <v>34.9</v>
          </cell>
          <cell r="C14">
            <v>34.44</v>
          </cell>
        </row>
        <row r="15">
          <cell r="A15" t="str">
            <v>Chorwacja</v>
          </cell>
          <cell r="B15">
            <v>33.29</v>
          </cell>
          <cell r="C15">
            <v>33.33</v>
          </cell>
        </row>
        <row r="16">
          <cell r="A16" t="str">
            <v>Słowacja</v>
          </cell>
          <cell r="B16">
            <v>33.21</v>
          </cell>
          <cell r="C16">
            <v>32.78</v>
          </cell>
        </row>
        <row r="17">
          <cell r="A17" t="str">
            <v>Słowenia</v>
          </cell>
          <cell r="B17">
            <v>32.630000000000003</v>
          </cell>
          <cell r="C17">
            <v>32.270000000000003</v>
          </cell>
        </row>
        <row r="18">
          <cell r="A18" t="str">
            <v>Czechy</v>
          </cell>
          <cell r="B18">
            <v>32.43</v>
          </cell>
          <cell r="C18">
            <v>34.21</v>
          </cell>
        </row>
        <row r="19">
          <cell r="A19" t="str">
            <v>Rumunia</v>
          </cell>
          <cell r="B19">
            <v>32.33</v>
          </cell>
          <cell r="C19">
            <v>31.04</v>
          </cell>
        </row>
        <row r="20">
          <cell r="A20" t="str">
            <v>Hiszpania</v>
          </cell>
          <cell r="B20">
            <v>32.33</v>
          </cell>
          <cell r="C20">
            <v>31.65</v>
          </cell>
        </row>
        <row r="21">
          <cell r="A21" t="str">
            <v>Bułgaria</v>
          </cell>
          <cell r="B21">
            <v>32</v>
          </cell>
          <cell r="C21">
            <v>30.76</v>
          </cell>
        </row>
        <row r="22">
          <cell r="A22" t="str">
            <v>Belgia</v>
          </cell>
          <cell r="B22">
            <v>31.9</v>
          </cell>
          <cell r="C22">
            <v>33.590000000000003</v>
          </cell>
        </row>
        <row r="23">
          <cell r="A23" t="str">
            <v>Irlandia</v>
          </cell>
          <cell r="B23">
            <v>31.56</v>
          </cell>
          <cell r="C23">
            <v>32.630000000000003</v>
          </cell>
        </row>
        <row r="24">
          <cell r="A24" t="str">
            <v>Estonia</v>
          </cell>
          <cell r="B24">
            <v>31.42</v>
          </cell>
          <cell r="C24">
            <v>31.57</v>
          </cell>
        </row>
        <row r="25">
          <cell r="A25" t="str">
            <v>UK</v>
          </cell>
          <cell r="B25">
            <v>31.17</v>
          </cell>
          <cell r="C25">
            <v>32.76</v>
          </cell>
        </row>
        <row r="26">
          <cell r="A26" t="str">
            <v>Polska</v>
          </cell>
          <cell r="B26">
            <v>31.17</v>
          </cell>
          <cell r="C26">
            <v>32.39</v>
          </cell>
        </row>
        <row r="27">
          <cell r="A27" t="str">
            <v>Łotwa</v>
          </cell>
          <cell r="B27">
            <v>31.09</v>
          </cell>
          <cell r="C27">
            <v>30.56</v>
          </cell>
        </row>
        <row r="28">
          <cell r="A28" t="str">
            <v xml:space="preserve">Węgry </v>
          </cell>
          <cell r="B28">
            <v>31.08</v>
          </cell>
          <cell r="C28">
            <v>31.48</v>
          </cell>
        </row>
        <row r="29">
          <cell r="A29" t="str">
            <v>Litwa</v>
          </cell>
          <cell r="B29">
            <v>30.72</v>
          </cell>
          <cell r="C29">
            <v>30.34</v>
          </cell>
        </row>
        <row r="30">
          <cell r="A30" t="str">
            <v>Portugalia</v>
          </cell>
          <cell r="B30">
            <v>30.4</v>
          </cell>
          <cell r="C30">
            <v>30.55</v>
          </cell>
        </row>
        <row r="31">
          <cell r="A31" t="str">
            <v>UE</v>
          </cell>
          <cell r="B31">
            <v>34.090000000000003</v>
          </cell>
          <cell r="C31">
            <v>34.35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K21" sqref="K21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287</v>
      </c>
      <c r="C3" s="130"/>
    </row>
    <row r="4" spans="2:5" x14ac:dyDescent="0.2">
      <c r="B4" s="235" t="s">
        <v>285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310</v>
      </c>
      <c r="D9" s="1" t="s">
        <v>22</v>
      </c>
    </row>
    <row r="10" spans="2:5" x14ac:dyDescent="0.2">
      <c r="B10" s="1" t="s">
        <v>311</v>
      </c>
    </row>
    <row r="11" spans="2:5" x14ac:dyDescent="0.2">
      <c r="B11" s="1"/>
    </row>
    <row r="12" spans="2:5" x14ac:dyDescent="0.2">
      <c r="B12" s="37" t="s">
        <v>312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286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9" sqref="T69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O84"/>
  <sheetViews>
    <sheetView topLeftCell="A28" workbookViewId="0">
      <selection activeCell="M32" sqref="M3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7" ht="13.5" thickBot="1" x14ac:dyDescent="0.25">
      <c r="BF1" s="88"/>
    </row>
    <row r="3" spans="2:197" x14ac:dyDescent="0.2">
      <c r="B3" s="30" t="s">
        <v>81</v>
      </c>
    </row>
    <row r="5" spans="2:197" x14ac:dyDescent="0.2">
      <c r="B5" t="s">
        <v>115</v>
      </c>
    </row>
    <row r="6" spans="2:197" x14ac:dyDescent="0.2">
      <c r="K6" s="334"/>
      <c r="BL6" s="89"/>
      <c r="BZ6" s="41"/>
    </row>
    <row r="7" spans="2:197" ht="13.5" thickBot="1" x14ac:dyDescent="0.25"/>
    <row r="8" spans="2:197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291</v>
      </c>
      <c r="GN8" s="20" t="s">
        <v>65</v>
      </c>
      <c r="GO8" s="20" t="s">
        <v>66</v>
      </c>
    </row>
    <row r="9" spans="2:197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</row>
    <row r="10" spans="2:197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</row>
    <row r="11" spans="2:197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</row>
    <row r="12" spans="2:197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</row>
    <row r="13" spans="2:197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</row>
    <row r="14" spans="2:197" ht="13.5" thickBot="1" x14ac:dyDescent="0.25"/>
    <row r="15" spans="2:197" ht="13.5" thickBot="1" x14ac:dyDescent="0.25">
      <c r="B15" s="40"/>
      <c r="C15" t="s">
        <v>94</v>
      </c>
      <c r="CF15" s="88"/>
      <c r="CG15" s="88" t="s">
        <v>298</v>
      </c>
      <c r="CH15" s="212" t="s">
        <v>299</v>
      </c>
    </row>
    <row r="16" spans="2:197" x14ac:dyDescent="0.2">
      <c r="CF16" s="213" t="s">
        <v>189</v>
      </c>
      <c r="CG16" s="213">
        <v>58.17</v>
      </c>
      <c r="CH16" s="214">
        <v>57.89</v>
      </c>
    </row>
    <row r="17" spans="3:86" x14ac:dyDescent="0.2">
      <c r="Z17" s="41"/>
      <c r="CF17" s="215" t="s">
        <v>191</v>
      </c>
      <c r="CG17" s="215">
        <v>48.88</v>
      </c>
      <c r="CH17" s="216">
        <v>46.71</v>
      </c>
    </row>
    <row r="18" spans="3:86" x14ac:dyDescent="0.2">
      <c r="CF18" s="215" t="s">
        <v>156</v>
      </c>
      <c r="CG18" s="215">
        <v>38.770000000000003</v>
      </c>
      <c r="CH18" s="216">
        <v>38.29</v>
      </c>
    </row>
    <row r="19" spans="3:86" x14ac:dyDescent="0.2">
      <c r="CF19" s="215" t="s">
        <v>137</v>
      </c>
      <c r="CG19" s="215">
        <v>38.69</v>
      </c>
      <c r="CH19" s="216">
        <v>37.6</v>
      </c>
    </row>
    <row r="20" spans="3:86" x14ac:dyDescent="0.2">
      <c r="CF20" s="215" t="s">
        <v>130</v>
      </c>
      <c r="CG20" s="215">
        <v>37.200000000000003</v>
      </c>
      <c r="CH20" s="216">
        <v>37.64</v>
      </c>
    </row>
    <row r="21" spans="3:86" x14ac:dyDescent="0.2">
      <c r="CF21" s="215" t="s">
        <v>125</v>
      </c>
      <c r="CG21" s="215">
        <v>36.61</v>
      </c>
      <c r="CH21" s="216">
        <v>39.32</v>
      </c>
    </row>
    <row r="22" spans="3:86" x14ac:dyDescent="0.2">
      <c r="CF22" s="215" t="s">
        <v>76</v>
      </c>
      <c r="CG22" s="215">
        <v>35.799999999999997</v>
      </c>
      <c r="CH22" s="216">
        <v>33.54</v>
      </c>
    </row>
    <row r="23" spans="3:86" x14ac:dyDescent="0.2">
      <c r="CF23" s="215" t="s">
        <v>135</v>
      </c>
      <c r="CG23" s="215">
        <v>35.07</v>
      </c>
      <c r="CH23" s="216">
        <v>34.17</v>
      </c>
    </row>
    <row r="24" spans="3:86" x14ac:dyDescent="0.2">
      <c r="CF24" s="215" t="s">
        <v>266</v>
      </c>
      <c r="CG24" s="215">
        <v>35</v>
      </c>
      <c r="CH24" s="216">
        <v>36.5</v>
      </c>
    </row>
    <row r="25" spans="3:86" x14ac:dyDescent="0.2">
      <c r="CF25" s="215" t="s">
        <v>77</v>
      </c>
      <c r="CG25" s="215">
        <v>34.909999999999997</v>
      </c>
      <c r="CH25" s="216">
        <v>34.82</v>
      </c>
    </row>
    <row r="26" spans="3:86" x14ac:dyDescent="0.2">
      <c r="CF26" s="215" t="s">
        <v>145</v>
      </c>
      <c r="CG26" s="215">
        <v>34.9</v>
      </c>
      <c r="CH26" s="216">
        <v>35.04</v>
      </c>
    </row>
    <row r="27" spans="3:86" x14ac:dyDescent="0.2">
      <c r="CF27" s="215" t="s">
        <v>192</v>
      </c>
      <c r="CG27" s="215">
        <v>34.9</v>
      </c>
      <c r="CH27" s="216">
        <v>34.44</v>
      </c>
    </row>
    <row r="28" spans="3:86" x14ac:dyDescent="0.2">
      <c r="CF28" s="215" t="s">
        <v>186</v>
      </c>
      <c r="CG28" s="215">
        <v>33.29</v>
      </c>
      <c r="CH28" s="216">
        <v>33.33</v>
      </c>
    </row>
    <row r="29" spans="3:86" x14ac:dyDescent="0.2">
      <c r="CF29" s="215" t="s">
        <v>79</v>
      </c>
      <c r="CG29" s="215">
        <v>33.21</v>
      </c>
      <c r="CH29" s="216">
        <v>32.78</v>
      </c>
    </row>
    <row r="30" spans="3:86" x14ac:dyDescent="0.2">
      <c r="CF30" s="215" t="s">
        <v>193</v>
      </c>
      <c r="CG30" s="215">
        <v>32.630000000000003</v>
      </c>
      <c r="CH30" s="216">
        <v>32.270000000000003</v>
      </c>
    </row>
    <row r="31" spans="3:86" x14ac:dyDescent="0.2">
      <c r="CF31" s="215" t="s">
        <v>80</v>
      </c>
      <c r="CG31" s="215">
        <v>32.43</v>
      </c>
      <c r="CH31" s="216">
        <v>34.21</v>
      </c>
    </row>
    <row r="32" spans="3:86" ht="14.25" x14ac:dyDescent="0.2">
      <c r="C32" s="30" t="s">
        <v>262</v>
      </c>
      <c r="CF32" s="215" t="s">
        <v>138</v>
      </c>
      <c r="CG32" s="215">
        <v>32.33</v>
      </c>
      <c r="CH32" s="216">
        <v>31.04</v>
      </c>
    </row>
    <row r="33" spans="84:86" x14ac:dyDescent="0.2">
      <c r="CF33" s="215" t="s">
        <v>127</v>
      </c>
      <c r="CG33" s="215">
        <v>32.33</v>
      </c>
      <c r="CH33" s="216">
        <v>31.65</v>
      </c>
    </row>
    <row r="34" spans="84:86" x14ac:dyDescent="0.2">
      <c r="CF34" s="377" t="s">
        <v>134</v>
      </c>
      <c r="CG34" s="377">
        <v>32</v>
      </c>
      <c r="CH34" s="378">
        <v>30.76</v>
      </c>
    </row>
    <row r="35" spans="84:86" x14ac:dyDescent="0.2">
      <c r="CF35" s="377" t="s">
        <v>131</v>
      </c>
      <c r="CG35" s="377">
        <v>31.9</v>
      </c>
      <c r="CH35" s="378">
        <v>33.590000000000003</v>
      </c>
    </row>
    <row r="36" spans="84:86" x14ac:dyDescent="0.2">
      <c r="CF36" s="377" t="s">
        <v>126</v>
      </c>
      <c r="CG36" s="377">
        <v>31.56</v>
      </c>
      <c r="CH36" s="378">
        <v>32.630000000000003</v>
      </c>
    </row>
    <row r="37" spans="84:86" x14ac:dyDescent="0.2">
      <c r="CF37" s="377" t="s">
        <v>178</v>
      </c>
      <c r="CG37" s="377">
        <v>31.42</v>
      </c>
      <c r="CH37" s="378">
        <v>31.57</v>
      </c>
    </row>
    <row r="38" spans="84:86" x14ac:dyDescent="0.2">
      <c r="CF38" s="377" t="s">
        <v>194</v>
      </c>
      <c r="CG38" s="377">
        <v>31.17</v>
      </c>
      <c r="CH38" s="378">
        <v>32.76</v>
      </c>
    </row>
    <row r="39" spans="84:86" x14ac:dyDescent="0.2">
      <c r="CF39" s="508" t="s">
        <v>78</v>
      </c>
      <c r="CG39" s="508">
        <v>31.17</v>
      </c>
      <c r="CH39" s="509">
        <v>32.39</v>
      </c>
    </row>
    <row r="40" spans="84:86" x14ac:dyDescent="0.2">
      <c r="CF40" s="215" t="s">
        <v>147</v>
      </c>
      <c r="CG40" s="215">
        <v>31.09</v>
      </c>
      <c r="CH40" s="216">
        <v>30.56</v>
      </c>
    </row>
    <row r="41" spans="84:86" x14ac:dyDescent="0.2">
      <c r="CF41" s="215" t="s">
        <v>195</v>
      </c>
      <c r="CG41" s="215">
        <v>31.08</v>
      </c>
      <c r="CH41" s="216">
        <v>31.48</v>
      </c>
    </row>
    <row r="42" spans="84:86" x14ac:dyDescent="0.2">
      <c r="CF42" s="215" t="s">
        <v>128</v>
      </c>
      <c r="CG42" s="215">
        <v>30.72</v>
      </c>
      <c r="CH42" s="216">
        <v>30.34</v>
      </c>
    </row>
    <row r="43" spans="84:86" ht="13.5" thickBot="1" x14ac:dyDescent="0.25">
      <c r="CF43" s="215" t="s">
        <v>143</v>
      </c>
      <c r="CG43" s="215">
        <v>30.4</v>
      </c>
      <c r="CH43" s="216">
        <v>30.55</v>
      </c>
    </row>
    <row r="44" spans="84:86" ht="13.5" thickBot="1" x14ac:dyDescent="0.25">
      <c r="CF44" s="88" t="s">
        <v>196</v>
      </c>
      <c r="CG44" s="88">
        <v>34.090000000000003</v>
      </c>
      <c r="CH44" s="212">
        <v>34.35</v>
      </c>
    </row>
    <row r="45" spans="84:86" ht="13.5" thickBot="1" x14ac:dyDescent="0.25">
      <c r="CF45" s="88" t="s">
        <v>284</v>
      </c>
      <c r="CG45" s="333">
        <v>34.409999999999997</v>
      </c>
      <c r="CH45" s="88">
        <v>34.520000000000003</v>
      </c>
    </row>
    <row r="46" spans="84:86" ht="13.5" thickBot="1" x14ac:dyDescent="0.25"/>
    <row r="47" spans="84:86" ht="13.5" thickBot="1" x14ac:dyDescent="0.25">
      <c r="CF47" s="88"/>
      <c r="CG47" s="333" t="s">
        <v>276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266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F6" sqref="F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302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300</v>
      </c>
      <c r="E9" s="133" t="s">
        <v>301</v>
      </c>
      <c r="F9" s="132" t="s">
        <v>300</v>
      </c>
      <c r="G9" s="133" t="s">
        <v>301</v>
      </c>
      <c r="H9" s="135" t="s">
        <v>300</v>
      </c>
      <c r="I9" s="136" t="s">
        <v>301</v>
      </c>
      <c r="J9" s="144" t="s">
        <v>300</v>
      </c>
      <c r="K9" s="74" t="s">
        <v>301</v>
      </c>
      <c r="L9" s="94" t="s">
        <v>300</v>
      </c>
      <c r="M9" s="74" t="s">
        <v>301</v>
      </c>
      <c r="N9" s="73" t="s">
        <v>300</v>
      </c>
      <c r="O9" s="75" t="s">
        <v>301</v>
      </c>
      <c r="P9" s="144" t="s">
        <v>300</v>
      </c>
      <c r="Q9" s="74" t="s">
        <v>301</v>
      </c>
      <c r="R9" s="95" t="s">
        <v>300</v>
      </c>
      <c r="S9" s="76" t="s">
        <v>301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532184.45700000005</v>
      </c>
      <c r="E10" s="134">
        <f t="shared" si="0"/>
        <v>541222.77799999993</v>
      </c>
      <c r="F10" s="137">
        <f>SUM(F11:F16)</f>
        <v>2290202.287</v>
      </c>
      <c r="G10" s="138">
        <f>SUM(G11:G16)</f>
        <v>2304651.179</v>
      </c>
      <c r="H10" s="141">
        <f t="shared" si="0"/>
        <v>398931.03399999999</v>
      </c>
      <c r="I10" s="145">
        <f t="shared" si="0"/>
        <v>407388.03100000002</v>
      </c>
      <c r="J10" s="143">
        <f t="shared" si="0"/>
        <v>234333.87600000005</v>
      </c>
      <c r="K10" s="123">
        <f t="shared" si="0"/>
        <v>248105.603</v>
      </c>
      <c r="L10" s="124">
        <f t="shared" si="0"/>
        <v>1008307.6359999999</v>
      </c>
      <c r="M10" s="123">
        <f t="shared" si="0"/>
        <v>1056628.6340000001</v>
      </c>
      <c r="N10" s="125">
        <f t="shared" si="0"/>
        <v>145865.67800000001</v>
      </c>
      <c r="O10" s="147">
        <f t="shared" si="0"/>
        <v>140493.81300000002</v>
      </c>
      <c r="P10" s="143">
        <f t="shared" ref="P10:Q10" si="1">SUM(P11:P16)</f>
        <v>297850.58100000001</v>
      </c>
      <c r="Q10" s="117">
        <f t="shared" si="1"/>
        <v>293117.17500000005</v>
      </c>
      <c r="R10" s="116">
        <f>SUM(R11:R16)</f>
        <v>1281894.6509999998</v>
      </c>
      <c r="S10" s="117">
        <f>SUM(S11:S16)</f>
        <v>1248022.5449999999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101618.80100000001</v>
      </c>
      <c r="E11" s="162">
        <v>102049.239</v>
      </c>
      <c r="F11" s="96">
        <v>437407.163</v>
      </c>
      <c r="G11" s="52">
        <v>434594.84499999997</v>
      </c>
      <c r="H11" s="161">
        <v>189690.73</v>
      </c>
      <c r="I11" s="163">
        <v>204928.53200000001</v>
      </c>
      <c r="J11" s="161">
        <v>37551.713000000003</v>
      </c>
      <c r="K11" s="162">
        <v>36718.735000000001</v>
      </c>
      <c r="L11" s="96">
        <v>161519.1</v>
      </c>
      <c r="M11" s="52">
        <v>156373.13</v>
      </c>
      <c r="N11" s="161">
        <v>50613.455000000002</v>
      </c>
      <c r="O11" s="163">
        <v>40702.199999999997</v>
      </c>
      <c r="P11" s="164">
        <f t="shared" ref="P11:P16" si="2">D11-J11</f>
        <v>64067.088000000003</v>
      </c>
      <c r="Q11" s="165">
        <f t="shared" ref="Q11:Q16" si="3">E11-K11</f>
        <v>65330.504000000001</v>
      </c>
      <c r="R11" s="97">
        <f t="shared" ref="R11:S16" si="4">F11-L11</f>
        <v>275888.06299999997</v>
      </c>
      <c r="S11" s="98">
        <f t="shared" si="4"/>
        <v>278221.71499999997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81326.065000000002</v>
      </c>
      <c r="E12" s="162">
        <v>83468.555999999997</v>
      </c>
      <c r="F12" s="96">
        <v>349995.84399999998</v>
      </c>
      <c r="G12" s="52">
        <v>355155.73599999998</v>
      </c>
      <c r="H12" s="161">
        <v>48243.07</v>
      </c>
      <c r="I12" s="163">
        <v>35028.750999999997</v>
      </c>
      <c r="J12" s="161">
        <v>46357.762000000002</v>
      </c>
      <c r="K12" s="162">
        <v>58405.67</v>
      </c>
      <c r="L12" s="96">
        <v>199606.976</v>
      </c>
      <c r="M12" s="52">
        <v>248732.54800000001</v>
      </c>
      <c r="N12" s="161">
        <v>27812.495999999999</v>
      </c>
      <c r="O12" s="163">
        <v>30248.221000000001</v>
      </c>
      <c r="P12" s="164">
        <f t="shared" si="2"/>
        <v>34968.303</v>
      </c>
      <c r="Q12" s="165">
        <f t="shared" si="3"/>
        <v>25062.885999999999</v>
      </c>
      <c r="R12" s="97">
        <f t="shared" si="4"/>
        <v>150388.86799999999</v>
      </c>
      <c r="S12" s="98">
        <f t="shared" si="4"/>
        <v>106423.18799999997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33673.071000000004</v>
      </c>
      <c r="E13" s="162">
        <v>30930.392</v>
      </c>
      <c r="F13" s="96">
        <v>144896.69899999999</v>
      </c>
      <c r="G13" s="52">
        <v>131720.25200000001</v>
      </c>
      <c r="H13" s="161">
        <v>28086.493999999999</v>
      </c>
      <c r="I13" s="163">
        <v>30724.312999999998</v>
      </c>
      <c r="J13" s="161">
        <v>21820.482</v>
      </c>
      <c r="K13" s="162">
        <v>19721.422999999999</v>
      </c>
      <c r="L13" s="96">
        <v>93876.447</v>
      </c>
      <c r="M13" s="52">
        <v>83968.623999999996</v>
      </c>
      <c r="N13" s="161">
        <v>19331.171999999999</v>
      </c>
      <c r="O13" s="163">
        <v>15160.619000000001</v>
      </c>
      <c r="P13" s="164">
        <f t="shared" si="2"/>
        <v>11852.589000000004</v>
      </c>
      <c r="Q13" s="165">
        <f t="shared" si="3"/>
        <v>11208.969000000001</v>
      </c>
      <c r="R13" s="97">
        <f t="shared" si="4"/>
        <v>51020.251999999993</v>
      </c>
      <c r="S13" s="98">
        <f t="shared" si="4"/>
        <v>47751.628000000012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51741.065999999999</v>
      </c>
      <c r="E14" s="162">
        <v>55635.675999999999</v>
      </c>
      <c r="F14" s="96">
        <v>222599.06899999999</v>
      </c>
      <c r="G14" s="52">
        <v>236958.908</v>
      </c>
      <c r="H14" s="161">
        <v>52638.784</v>
      </c>
      <c r="I14" s="163">
        <v>55913.444000000003</v>
      </c>
      <c r="J14" s="161">
        <v>10577.353999999999</v>
      </c>
      <c r="K14" s="162">
        <v>13806.679</v>
      </c>
      <c r="L14" s="96">
        <v>45515.302000000003</v>
      </c>
      <c r="M14" s="52">
        <v>58784.256000000001</v>
      </c>
      <c r="N14" s="161">
        <v>17490.155999999999</v>
      </c>
      <c r="O14" s="163">
        <v>24388.28</v>
      </c>
      <c r="P14" s="164">
        <f t="shared" si="2"/>
        <v>41163.712</v>
      </c>
      <c r="Q14" s="165">
        <f t="shared" si="3"/>
        <v>41828.997000000003</v>
      </c>
      <c r="R14" s="97">
        <f t="shared" si="4"/>
        <v>177083.76699999999</v>
      </c>
      <c r="S14" s="98">
        <f t="shared" si="4"/>
        <v>178174.652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67800.125</v>
      </c>
      <c r="E15" s="162">
        <v>63401.375</v>
      </c>
      <c r="F15" s="96">
        <v>291715.25300000003</v>
      </c>
      <c r="G15" s="52">
        <v>270054.27299999999</v>
      </c>
      <c r="H15" s="161">
        <v>15835.788</v>
      </c>
      <c r="I15" s="163">
        <v>17412.120999999999</v>
      </c>
      <c r="J15" s="161">
        <v>25373.363000000001</v>
      </c>
      <c r="K15" s="162">
        <v>16581.506000000001</v>
      </c>
      <c r="L15" s="96">
        <v>109089.88800000001</v>
      </c>
      <c r="M15" s="52">
        <v>70640.383000000002</v>
      </c>
      <c r="N15" s="161">
        <v>4825.5129999999999</v>
      </c>
      <c r="O15" s="163">
        <v>3633.1640000000002</v>
      </c>
      <c r="P15" s="164">
        <f t="shared" si="2"/>
        <v>42426.762000000002</v>
      </c>
      <c r="Q15" s="165">
        <f t="shared" si="3"/>
        <v>46819.868999999999</v>
      </c>
      <c r="R15" s="97">
        <f t="shared" si="4"/>
        <v>182625.36500000002</v>
      </c>
      <c r="S15" s="98">
        <f t="shared" si="4"/>
        <v>199413.88999999998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196025.329</v>
      </c>
      <c r="E16" s="170">
        <v>205737.54</v>
      </c>
      <c r="F16" s="99">
        <v>843588.25899999996</v>
      </c>
      <c r="G16" s="54">
        <v>876167.16500000004</v>
      </c>
      <c r="H16" s="169">
        <v>64436.167999999998</v>
      </c>
      <c r="I16" s="171">
        <v>63380.87</v>
      </c>
      <c r="J16" s="169">
        <v>92653.202000000005</v>
      </c>
      <c r="K16" s="170">
        <v>102871.59</v>
      </c>
      <c r="L16" s="99">
        <v>398699.92300000001</v>
      </c>
      <c r="M16" s="54">
        <v>438129.69300000003</v>
      </c>
      <c r="N16" s="169">
        <v>25792.885999999999</v>
      </c>
      <c r="O16" s="171">
        <v>26361.329000000002</v>
      </c>
      <c r="P16" s="172">
        <f t="shared" si="2"/>
        <v>103372.12699999999</v>
      </c>
      <c r="Q16" s="173">
        <f t="shared" si="3"/>
        <v>102865.95000000001</v>
      </c>
      <c r="R16" s="100">
        <f t="shared" si="4"/>
        <v>444888.33599999995</v>
      </c>
      <c r="S16" s="101">
        <f t="shared" si="4"/>
        <v>438037.47200000001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267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300</v>
      </c>
      <c r="E21" s="133" t="s">
        <v>301</v>
      </c>
      <c r="F21" s="132" t="s">
        <v>300</v>
      </c>
      <c r="G21" s="133" t="s">
        <v>301</v>
      </c>
      <c r="H21" s="135" t="s">
        <v>300</v>
      </c>
      <c r="I21" s="136" t="s">
        <v>301</v>
      </c>
      <c r="J21" s="144" t="s">
        <v>300</v>
      </c>
      <c r="K21" s="74" t="s">
        <v>301</v>
      </c>
      <c r="L21" s="94" t="s">
        <v>300</v>
      </c>
      <c r="M21" s="74" t="s">
        <v>301</v>
      </c>
      <c r="N21" s="73" t="s">
        <v>300</v>
      </c>
      <c r="O21" s="75" t="s">
        <v>301</v>
      </c>
      <c r="P21" s="142" t="s">
        <v>300</v>
      </c>
      <c r="Q21" s="133" t="s">
        <v>301</v>
      </c>
      <c r="R21" s="242" t="s">
        <v>300</v>
      </c>
      <c r="S21" s="243" t="s">
        <v>301</v>
      </c>
    </row>
    <row r="22" spans="1:19" ht="15.75" x14ac:dyDescent="0.25">
      <c r="A22" s="196"/>
      <c r="B22" s="202" t="s">
        <v>102</v>
      </c>
      <c r="C22" s="146"/>
      <c r="D22" s="143">
        <f t="shared" ref="D22:S22" si="5">SUM(D23:D28)</f>
        <v>41554.065999999999</v>
      </c>
      <c r="E22" s="123">
        <f t="shared" si="5"/>
        <v>26316.589</v>
      </c>
      <c r="F22" s="124">
        <f t="shared" si="5"/>
        <v>178660.101</v>
      </c>
      <c r="G22" s="123">
        <f t="shared" si="5"/>
        <v>112066.433</v>
      </c>
      <c r="H22" s="125">
        <f t="shared" si="5"/>
        <v>23785.545000000002</v>
      </c>
      <c r="I22" s="147">
        <f t="shared" si="5"/>
        <v>15884.564999999999</v>
      </c>
      <c r="J22" s="143">
        <f t="shared" si="5"/>
        <v>33968.461000000003</v>
      </c>
      <c r="K22" s="123">
        <f>SUM(K23:K28)</f>
        <v>22830.311000000002</v>
      </c>
      <c r="L22" s="124">
        <f>SUM(L23:L28)</f>
        <v>146018.34600000002</v>
      </c>
      <c r="M22" s="123">
        <f>SUM(M23:M28)</f>
        <v>97234.602000000014</v>
      </c>
      <c r="N22" s="125">
        <f t="shared" si="5"/>
        <v>11381.031999999999</v>
      </c>
      <c r="O22" s="134">
        <f t="shared" si="5"/>
        <v>9533.3340000000007</v>
      </c>
      <c r="P22" s="244">
        <f t="shared" si="5"/>
        <v>7585.6050000000032</v>
      </c>
      <c r="Q22" s="245">
        <f t="shared" si="5"/>
        <v>3486.2780000000021</v>
      </c>
      <c r="R22" s="339">
        <f t="shared" si="5"/>
        <v>32641.75499999999</v>
      </c>
      <c r="S22" s="245">
        <f t="shared" si="5"/>
        <v>14831.830999999998</v>
      </c>
    </row>
    <row r="23" spans="1:19" x14ac:dyDescent="0.2">
      <c r="A23" s="196"/>
      <c r="B23" s="203" t="s">
        <v>103</v>
      </c>
      <c r="C23" s="160" t="s">
        <v>161</v>
      </c>
      <c r="D23" s="161">
        <v>422.06</v>
      </c>
      <c r="E23" s="162">
        <v>462.87099999999998</v>
      </c>
      <c r="F23" s="51">
        <v>1814.231</v>
      </c>
      <c r="G23" s="52">
        <v>1971.6</v>
      </c>
      <c r="H23" s="161">
        <v>489.20299999999997</v>
      </c>
      <c r="I23" s="163">
        <v>586.88199999999995</v>
      </c>
      <c r="J23" s="121">
        <v>739.32399999999996</v>
      </c>
      <c r="K23" s="52">
        <v>1532.7139999999999</v>
      </c>
      <c r="L23" s="96">
        <v>3169.8409999999999</v>
      </c>
      <c r="M23" s="52">
        <v>6533.3059999999996</v>
      </c>
      <c r="N23" s="51">
        <v>614.77099999999996</v>
      </c>
      <c r="O23" s="228">
        <v>1321.4670000000001</v>
      </c>
      <c r="P23" s="335">
        <f t="shared" ref="P23:P28" si="6">D23-J23</f>
        <v>-317.26399999999995</v>
      </c>
      <c r="Q23" s="336">
        <f t="shared" ref="Q23:Q28" si="7">E23-K23</f>
        <v>-1069.8429999999998</v>
      </c>
      <c r="R23" s="340">
        <f t="shared" ref="P23:S28" si="8">F23-L23</f>
        <v>-1355.61</v>
      </c>
      <c r="S23" s="341">
        <f t="shared" si="8"/>
        <v>-4561.7060000000001</v>
      </c>
    </row>
    <row r="24" spans="1:19" x14ac:dyDescent="0.2">
      <c r="A24" s="196"/>
      <c r="B24" s="203" t="s">
        <v>104</v>
      </c>
      <c r="C24" s="160" t="s">
        <v>105</v>
      </c>
      <c r="D24" s="161">
        <v>6285.7629999999999</v>
      </c>
      <c r="E24" s="162">
        <v>1082.384</v>
      </c>
      <c r="F24" s="51">
        <v>27027.420999999998</v>
      </c>
      <c r="G24" s="52">
        <v>4611.5129999999999</v>
      </c>
      <c r="H24" s="161">
        <v>3287.7370000000001</v>
      </c>
      <c r="I24" s="163">
        <v>454.96600000000001</v>
      </c>
      <c r="J24" s="121">
        <v>6777.8620000000001</v>
      </c>
      <c r="K24" s="52">
        <v>4161.6930000000002</v>
      </c>
      <c r="L24" s="96">
        <v>29177.455999999998</v>
      </c>
      <c r="M24" s="52">
        <v>17728.074000000001</v>
      </c>
      <c r="N24" s="51">
        <v>2961.741</v>
      </c>
      <c r="O24" s="228">
        <v>1616.068</v>
      </c>
      <c r="P24" s="335">
        <f t="shared" si="6"/>
        <v>-492.09900000000016</v>
      </c>
      <c r="Q24" s="336">
        <f t="shared" si="7"/>
        <v>-3079.3090000000002</v>
      </c>
      <c r="R24" s="340">
        <f t="shared" si="8"/>
        <v>-2150.0349999999999</v>
      </c>
      <c r="S24" s="341">
        <f t="shared" si="8"/>
        <v>-13116.561000000002</v>
      </c>
    </row>
    <row r="25" spans="1:19" x14ac:dyDescent="0.2">
      <c r="A25" s="196"/>
      <c r="B25" s="203" t="s">
        <v>106</v>
      </c>
      <c r="C25" s="160" t="s">
        <v>107</v>
      </c>
      <c r="D25" s="161">
        <v>987.57399999999996</v>
      </c>
      <c r="E25" s="162">
        <v>824.18499999999995</v>
      </c>
      <c r="F25" s="51">
        <v>4250.0910000000003</v>
      </c>
      <c r="G25" s="52">
        <v>3509.4259999999999</v>
      </c>
      <c r="H25" s="161">
        <v>607.53099999999995</v>
      </c>
      <c r="I25" s="163">
        <v>544.73400000000004</v>
      </c>
      <c r="J25" s="121">
        <v>146.47499999999999</v>
      </c>
      <c r="K25" s="52">
        <v>287.99</v>
      </c>
      <c r="L25" s="96">
        <v>628.14300000000003</v>
      </c>
      <c r="M25" s="52">
        <v>1227.221</v>
      </c>
      <c r="N25" s="51">
        <v>64.584999999999994</v>
      </c>
      <c r="O25" s="228">
        <v>115.759</v>
      </c>
      <c r="P25" s="335">
        <f t="shared" si="6"/>
        <v>841.09899999999993</v>
      </c>
      <c r="Q25" s="336">
        <f t="shared" si="7"/>
        <v>536.19499999999994</v>
      </c>
      <c r="R25" s="340">
        <f t="shared" si="8"/>
        <v>3621.9480000000003</v>
      </c>
      <c r="S25" s="341">
        <f t="shared" si="8"/>
        <v>2282.2049999999999</v>
      </c>
    </row>
    <row r="26" spans="1:19" x14ac:dyDescent="0.2">
      <c r="A26" s="196"/>
      <c r="B26" s="203" t="s">
        <v>108</v>
      </c>
      <c r="C26" s="160" t="s">
        <v>109</v>
      </c>
      <c r="D26" s="161">
        <v>18346.684000000001</v>
      </c>
      <c r="E26" s="162">
        <v>14218.344999999999</v>
      </c>
      <c r="F26" s="51">
        <v>78898.034</v>
      </c>
      <c r="G26" s="52">
        <v>60550.904999999999</v>
      </c>
      <c r="H26" s="161">
        <v>15436.081</v>
      </c>
      <c r="I26" s="163">
        <v>11530.89</v>
      </c>
      <c r="J26" s="121">
        <v>1348.712</v>
      </c>
      <c r="K26" s="52">
        <v>1604.972</v>
      </c>
      <c r="L26" s="96">
        <v>5801.5950000000003</v>
      </c>
      <c r="M26" s="52">
        <v>6832.7079999999996</v>
      </c>
      <c r="N26" s="51">
        <v>1272.5309999999999</v>
      </c>
      <c r="O26" s="228">
        <v>2267.1370000000002</v>
      </c>
      <c r="P26" s="335">
        <f t="shared" si="8"/>
        <v>16997.972000000002</v>
      </c>
      <c r="Q26" s="336">
        <f t="shared" si="7"/>
        <v>12613.373</v>
      </c>
      <c r="R26" s="340">
        <f t="shared" si="8"/>
        <v>73096.438999999998</v>
      </c>
      <c r="S26" s="341">
        <f t="shared" si="8"/>
        <v>53718.197</v>
      </c>
    </row>
    <row r="27" spans="1:19" x14ac:dyDescent="0.2">
      <c r="A27" s="196"/>
      <c r="B27" s="203" t="s">
        <v>110</v>
      </c>
      <c r="C27" s="160" t="s">
        <v>111</v>
      </c>
      <c r="D27" s="161">
        <v>11513.169</v>
      </c>
      <c r="E27" s="162">
        <v>7470.5940000000001</v>
      </c>
      <c r="F27" s="51">
        <v>49473.733999999997</v>
      </c>
      <c r="G27" s="52">
        <v>31806.106</v>
      </c>
      <c r="H27" s="161">
        <v>2682.8809999999999</v>
      </c>
      <c r="I27" s="163">
        <v>2155.1860000000001</v>
      </c>
      <c r="J27" s="121">
        <v>10519.200999999999</v>
      </c>
      <c r="K27" s="52">
        <v>1338.329</v>
      </c>
      <c r="L27" s="96">
        <v>45159.082999999999</v>
      </c>
      <c r="M27" s="52">
        <v>5707.0079999999998</v>
      </c>
      <c r="N27" s="51">
        <v>1918.77</v>
      </c>
      <c r="O27" s="228">
        <v>405.06599999999997</v>
      </c>
      <c r="P27" s="335">
        <f t="shared" si="6"/>
        <v>993.96800000000076</v>
      </c>
      <c r="Q27" s="336">
        <f t="shared" si="7"/>
        <v>6132.2650000000003</v>
      </c>
      <c r="R27" s="340">
        <f t="shared" si="8"/>
        <v>4314.650999999998</v>
      </c>
      <c r="S27" s="341">
        <f t="shared" si="8"/>
        <v>26099.097999999998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3998.8159999999998</v>
      </c>
      <c r="E28" s="170">
        <v>2258.21</v>
      </c>
      <c r="F28" s="53">
        <v>17196.59</v>
      </c>
      <c r="G28" s="54">
        <v>9616.8829999999998</v>
      </c>
      <c r="H28" s="169">
        <v>1282.1120000000001</v>
      </c>
      <c r="I28" s="171">
        <v>611.90700000000004</v>
      </c>
      <c r="J28" s="122">
        <v>14436.887000000001</v>
      </c>
      <c r="K28" s="54">
        <v>13904.612999999999</v>
      </c>
      <c r="L28" s="99">
        <v>62082.228000000003</v>
      </c>
      <c r="M28" s="54">
        <v>59206.285000000003</v>
      </c>
      <c r="N28" s="53">
        <v>4548.634</v>
      </c>
      <c r="O28" s="229">
        <v>3807.837</v>
      </c>
      <c r="P28" s="337">
        <f t="shared" si="6"/>
        <v>-10438.071</v>
      </c>
      <c r="Q28" s="338">
        <f t="shared" si="7"/>
        <v>-11646.402999999998</v>
      </c>
      <c r="R28" s="342">
        <f t="shared" si="8"/>
        <v>-44885.638000000006</v>
      </c>
      <c r="S28" s="343">
        <f t="shared" si="8"/>
        <v>-49589.402000000002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300</v>
      </c>
      <c r="E33" s="133" t="s">
        <v>301</v>
      </c>
      <c r="F33" s="132" t="s">
        <v>300</v>
      </c>
      <c r="G33" s="133" t="s">
        <v>301</v>
      </c>
      <c r="H33" s="135" t="s">
        <v>300</v>
      </c>
      <c r="I33" s="136" t="s">
        <v>301</v>
      </c>
      <c r="J33" s="144" t="s">
        <v>300</v>
      </c>
      <c r="K33" s="74" t="s">
        <v>301</v>
      </c>
      <c r="L33" s="94" t="s">
        <v>300</v>
      </c>
      <c r="M33" s="74" t="s">
        <v>301</v>
      </c>
      <c r="N33" s="73" t="s">
        <v>300</v>
      </c>
      <c r="O33" s="75" t="s">
        <v>301</v>
      </c>
      <c r="P33" s="144" t="s">
        <v>300</v>
      </c>
      <c r="Q33" s="74" t="s">
        <v>301</v>
      </c>
      <c r="R33" s="95" t="s">
        <v>300</v>
      </c>
      <c r="S33" s="76" t="s">
        <v>301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9">SUM(D35:D40)</f>
        <v>111571.747</v>
      </c>
      <c r="E34" s="123">
        <f t="shared" si="9"/>
        <v>94703.002000000008</v>
      </c>
      <c r="F34" s="124">
        <f t="shared" si="9"/>
        <v>480135.80900000001</v>
      </c>
      <c r="G34" s="123">
        <f t="shared" si="9"/>
        <v>403217.62600000005</v>
      </c>
      <c r="H34" s="125">
        <f t="shared" si="9"/>
        <v>151816.905</v>
      </c>
      <c r="I34" s="147">
        <f t="shared" si="9"/>
        <v>148948.723</v>
      </c>
      <c r="J34" s="143">
        <f t="shared" si="9"/>
        <v>82576.551999999996</v>
      </c>
      <c r="K34" s="123">
        <f t="shared" si="9"/>
        <v>85226.70199999999</v>
      </c>
      <c r="L34" s="124">
        <f t="shared" si="9"/>
        <v>355400.788</v>
      </c>
      <c r="M34" s="123">
        <f t="shared" si="9"/>
        <v>362936.47699999996</v>
      </c>
      <c r="N34" s="125">
        <f t="shared" si="9"/>
        <v>50017.793999999994</v>
      </c>
      <c r="O34" s="134">
        <f t="shared" si="9"/>
        <v>45853.23</v>
      </c>
      <c r="P34" s="225">
        <f t="shared" ref="P34:Q34" si="10">SUM(P35:P40)</f>
        <v>28995.195</v>
      </c>
      <c r="Q34" s="117">
        <f t="shared" si="10"/>
        <v>9476.3000000000065</v>
      </c>
      <c r="R34" s="116">
        <f t="shared" si="9"/>
        <v>124735.02099999996</v>
      </c>
      <c r="S34" s="117">
        <f t="shared" si="9"/>
        <v>40281.149000000005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60663.500999999997</v>
      </c>
      <c r="E35" s="162">
        <v>53862.694000000003</v>
      </c>
      <c r="F35" s="96">
        <v>261025.64799999999</v>
      </c>
      <c r="G35" s="52">
        <v>229360.40299999999</v>
      </c>
      <c r="H35" s="161">
        <v>121374.614</v>
      </c>
      <c r="I35" s="163">
        <v>124519.852</v>
      </c>
      <c r="J35" s="193">
        <v>9916.8809999999994</v>
      </c>
      <c r="K35" s="162">
        <v>9804.2309999999998</v>
      </c>
      <c r="L35" s="96">
        <v>42674.415000000001</v>
      </c>
      <c r="M35" s="52">
        <v>41762.338000000003</v>
      </c>
      <c r="N35" s="161">
        <v>12236.067999999999</v>
      </c>
      <c r="O35" s="223">
        <v>11749.356</v>
      </c>
      <c r="P35" s="226">
        <f t="shared" ref="P35:P40" si="11">D35-J35</f>
        <v>50746.619999999995</v>
      </c>
      <c r="Q35" s="165">
        <f t="shared" ref="Q35:Q40" si="12">E35-K35</f>
        <v>44058.463000000003</v>
      </c>
      <c r="R35" s="97">
        <f t="shared" ref="R35:R40" si="13">F35-L35</f>
        <v>218351.23299999998</v>
      </c>
      <c r="S35" s="98">
        <f t="shared" ref="S35:S40" si="14">G35-M35</f>
        <v>187598.065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8973.7270000000008</v>
      </c>
      <c r="E36" s="162">
        <v>8378.27</v>
      </c>
      <c r="F36" s="96">
        <v>38611.705999999998</v>
      </c>
      <c r="G36" s="52">
        <v>35649.315000000002</v>
      </c>
      <c r="H36" s="161">
        <v>7429.7259999999997</v>
      </c>
      <c r="I36" s="163">
        <v>4339.5150000000003</v>
      </c>
      <c r="J36" s="193">
        <v>16072.62</v>
      </c>
      <c r="K36" s="162">
        <v>20567.433000000001</v>
      </c>
      <c r="L36" s="96">
        <v>69230.990000000005</v>
      </c>
      <c r="M36" s="52">
        <v>87571.721999999994</v>
      </c>
      <c r="N36" s="161">
        <v>12768.273999999999</v>
      </c>
      <c r="O36" s="223">
        <v>14056.717000000001</v>
      </c>
      <c r="P36" s="226">
        <f t="shared" si="11"/>
        <v>-7098.893</v>
      </c>
      <c r="Q36" s="165">
        <f t="shared" si="12"/>
        <v>-12189.163</v>
      </c>
      <c r="R36" s="97">
        <f t="shared" si="13"/>
        <v>-30619.284000000007</v>
      </c>
      <c r="S36" s="98">
        <f t="shared" si="14"/>
        <v>-51922.406999999992</v>
      </c>
    </row>
    <row r="37" spans="1:21" x14ac:dyDescent="0.2">
      <c r="A37" s="196"/>
      <c r="B37" s="203" t="s">
        <v>106</v>
      </c>
      <c r="C37" s="160" t="s">
        <v>107</v>
      </c>
      <c r="D37" s="161">
        <v>2038.7380000000001</v>
      </c>
      <c r="E37" s="162">
        <v>2333.83</v>
      </c>
      <c r="F37" s="96">
        <v>8777.4220000000005</v>
      </c>
      <c r="G37" s="52">
        <v>9939.8130000000001</v>
      </c>
      <c r="H37" s="161">
        <v>2044.2650000000001</v>
      </c>
      <c r="I37" s="163">
        <v>2109.694</v>
      </c>
      <c r="J37" s="193">
        <v>10344.476000000001</v>
      </c>
      <c r="K37" s="162">
        <v>7194.06</v>
      </c>
      <c r="L37" s="96">
        <v>44506.175999999999</v>
      </c>
      <c r="M37" s="52">
        <v>30634.795999999998</v>
      </c>
      <c r="N37" s="161">
        <v>9480.43</v>
      </c>
      <c r="O37" s="223">
        <v>4980.3559999999998</v>
      </c>
      <c r="P37" s="226">
        <f t="shared" si="11"/>
        <v>-8305.7380000000012</v>
      </c>
      <c r="Q37" s="165">
        <f t="shared" si="12"/>
        <v>-4860.2300000000005</v>
      </c>
      <c r="R37" s="97">
        <f t="shared" si="13"/>
        <v>-35728.754000000001</v>
      </c>
      <c r="S37" s="98">
        <f t="shared" si="14"/>
        <v>-20694.983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3733.931</v>
      </c>
      <c r="E38" s="162">
        <v>3193.779</v>
      </c>
      <c r="F38" s="96">
        <v>16063.173000000001</v>
      </c>
      <c r="G38" s="52">
        <v>13597.168</v>
      </c>
      <c r="H38" s="161">
        <v>7830.4740000000002</v>
      </c>
      <c r="I38" s="163">
        <v>7756.0240000000003</v>
      </c>
      <c r="J38" s="193">
        <v>2402.221</v>
      </c>
      <c r="K38" s="162">
        <v>2707.4549999999999</v>
      </c>
      <c r="L38" s="96">
        <v>10323.878000000001</v>
      </c>
      <c r="M38" s="52">
        <v>11524.701999999999</v>
      </c>
      <c r="N38" s="161">
        <v>2881.4250000000002</v>
      </c>
      <c r="O38" s="223">
        <v>2297.8589999999999</v>
      </c>
      <c r="P38" s="226">
        <f t="shared" si="11"/>
        <v>1331.71</v>
      </c>
      <c r="Q38" s="165">
        <f t="shared" si="12"/>
        <v>486.32400000000007</v>
      </c>
      <c r="R38" s="97">
        <f t="shared" si="13"/>
        <v>5739.2950000000001</v>
      </c>
      <c r="S38" s="98">
        <f t="shared" si="14"/>
        <v>2072.4660000000003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7915.9030000000002</v>
      </c>
      <c r="E39" s="162">
        <v>2525.5320000000002</v>
      </c>
      <c r="F39" s="96">
        <v>34088.343000000001</v>
      </c>
      <c r="G39" s="52">
        <v>10748.96</v>
      </c>
      <c r="H39" s="161">
        <v>1967.3340000000001</v>
      </c>
      <c r="I39" s="163">
        <v>673.73900000000003</v>
      </c>
      <c r="J39" s="193">
        <v>6279.2659999999996</v>
      </c>
      <c r="K39" s="162">
        <v>5149.9309999999996</v>
      </c>
      <c r="L39" s="96">
        <v>27013.362000000001</v>
      </c>
      <c r="M39" s="52">
        <v>21932.974999999999</v>
      </c>
      <c r="N39" s="161">
        <v>1124.223</v>
      </c>
      <c r="O39" s="223">
        <v>1101.2470000000001</v>
      </c>
      <c r="P39" s="226">
        <f t="shared" si="11"/>
        <v>1636.6370000000006</v>
      </c>
      <c r="Q39" s="165">
        <f t="shared" si="12"/>
        <v>-2624.3989999999994</v>
      </c>
      <c r="R39" s="97">
        <f t="shared" si="13"/>
        <v>7074.9809999999998</v>
      </c>
      <c r="S39" s="98">
        <f t="shared" si="14"/>
        <v>-11184.014999999999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28245.947</v>
      </c>
      <c r="E40" s="170">
        <v>24408.897000000001</v>
      </c>
      <c r="F40" s="99">
        <v>121569.51700000001</v>
      </c>
      <c r="G40" s="54">
        <v>103921.967</v>
      </c>
      <c r="H40" s="169">
        <v>11170.492</v>
      </c>
      <c r="I40" s="171">
        <v>9549.8989999999994</v>
      </c>
      <c r="J40" s="194">
        <v>37561.088000000003</v>
      </c>
      <c r="K40" s="170">
        <v>39803.591999999997</v>
      </c>
      <c r="L40" s="99">
        <v>161651.967</v>
      </c>
      <c r="M40" s="54">
        <v>169509.94399999999</v>
      </c>
      <c r="N40" s="169">
        <v>11527.374</v>
      </c>
      <c r="O40" s="224">
        <v>11667.695</v>
      </c>
      <c r="P40" s="227">
        <f t="shared" si="11"/>
        <v>-9315.1410000000033</v>
      </c>
      <c r="Q40" s="173">
        <f t="shared" si="12"/>
        <v>-15394.694999999996</v>
      </c>
      <c r="R40" s="100">
        <f t="shared" si="13"/>
        <v>-40082.449999999997</v>
      </c>
      <c r="S40" s="101">
        <f t="shared" si="14"/>
        <v>-65587.976999999984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300</v>
      </c>
      <c r="E45" s="74" t="s">
        <v>301</v>
      </c>
      <c r="F45" s="94" t="s">
        <v>300</v>
      </c>
      <c r="G45" s="74" t="s">
        <v>301</v>
      </c>
      <c r="H45" s="73" t="s">
        <v>300</v>
      </c>
      <c r="I45" s="75" t="s">
        <v>301</v>
      </c>
      <c r="J45" s="144" t="s">
        <v>300</v>
      </c>
      <c r="K45" s="74" t="s">
        <v>301</v>
      </c>
      <c r="L45" s="94" t="s">
        <v>300</v>
      </c>
      <c r="M45" s="74" t="s">
        <v>301</v>
      </c>
      <c r="N45" s="73" t="s">
        <v>300</v>
      </c>
      <c r="O45" s="75" t="s">
        <v>301</v>
      </c>
      <c r="P45" s="144" t="s">
        <v>300</v>
      </c>
      <c r="Q45" s="74" t="s">
        <v>301</v>
      </c>
      <c r="R45" s="95" t="s">
        <v>300</v>
      </c>
      <c r="S45" s="76" t="s">
        <v>301</v>
      </c>
    </row>
    <row r="46" spans="1:21" ht="15.75" x14ac:dyDescent="0.25">
      <c r="A46" s="196"/>
      <c r="B46" s="174" t="s">
        <v>102</v>
      </c>
      <c r="C46" s="175"/>
      <c r="D46" s="143">
        <f t="shared" ref="D46:S46" si="15">SUM(D47:D52)</f>
        <v>395339.22699999996</v>
      </c>
      <c r="E46" s="123">
        <f t="shared" si="15"/>
        <v>349546.48699999996</v>
      </c>
      <c r="F46" s="124">
        <f>(SUM(F47:F52))/1</f>
        <v>1701120.9950000001</v>
      </c>
      <c r="G46" s="123">
        <f>(SUM(G47:G52))/1</f>
        <v>1488602.638</v>
      </c>
      <c r="H46" s="125">
        <f t="shared" si="15"/>
        <v>301513.57699999999</v>
      </c>
      <c r="I46" s="147">
        <f t="shared" si="15"/>
        <v>285190.00199999998</v>
      </c>
      <c r="J46" s="143">
        <f t="shared" si="15"/>
        <v>232116.497</v>
      </c>
      <c r="K46" s="123">
        <f t="shared" si="15"/>
        <v>247295.58399999997</v>
      </c>
      <c r="L46" s="124">
        <f>(SUM(L47:L52))/1</f>
        <v>998751.42099999986</v>
      </c>
      <c r="M46" s="123">
        <f>(SUM(M47:M52))/1</f>
        <v>1053181.375</v>
      </c>
      <c r="N46" s="125">
        <f t="shared" si="15"/>
        <v>144371.82499999998</v>
      </c>
      <c r="O46" s="134">
        <f t="shared" si="15"/>
        <v>139868.36800000002</v>
      </c>
      <c r="P46" s="225">
        <f t="shared" ref="P46:Q46" si="16">SUM(P47:P52)</f>
        <v>163222.73000000001</v>
      </c>
      <c r="Q46" s="117">
        <f t="shared" si="16"/>
        <v>102250.90300000001</v>
      </c>
      <c r="R46" s="116">
        <f t="shared" si="15"/>
        <v>702369.57400000002</v>
      </c>
      <c r="S46" s="117">
        <f t="shared" si="15"/>
        <v>435421.26300000009</v>
      </c>
    </row>
    <row r="47" spans="1:21" x14ac:dyDescent="0.2">
      <c r="A47" s="196"/>
      <c r="B47" s="195" t="s">
        <v>103</v>
      </c>
      <c r="C47" s="166" t="s">
        <v>161</v>
      </c>
      <c r="D47" s="121">
        <v>84273.823999999993</v>
      </c>
      <c r="E47" s="52">
        <v>77090.262000000002</v>
      </c>
      <c r="F47" s="96">
        <v>362653.15399999998</v>
      </c>
      <c r="G47" s="52">
        <v>328302.48700000002</v>
      </c>
      <c r="H47" s="51">
        <v>157024.46599999999</v>
      </c>
      <c r="I47" s="148">
        <v>158172.02799999999</v>
      </c>
      <c r="J47" s="121">
        <v>37026.112000000001</v>
      </c>
      <c r="K47" s="52">
        <v>36718.735000000001</v>
      </c>
      <c r="L47" s="96">
        <v>159255.47700000001</v>
      </c>
      <c r="M47" s="52">
        <v>156373.13</v>
      </c>
      <c r="N47" s="51">
        <v>50323.714999999997</v>
      </c>
      <c r="O47" s="228">
        <v>40702.199999999997</v>
      </c>
      <c r="P47" s="230">
        <f t="shared" ref="P47:P52" si="17">D47-J47</f>
        <v>47247.711999999992</v>
      </c>
      <c r="Q47" s="119">
        <f t="shared" ref="Q47:Q52" si="18">E47-K47</f>
        <v>40371.527000000002</v>
      </c>
      <c r="R47" s="97">
        <f t="shared" ref="R47:S52" si="19">F47-L47</f>
        <v>203397.67699999997</v>
      </c>
      <c r="S47" s="98">
        <f t="shared" si="19"/>
        <v>171929.35700000002</v>
      </c>
    </row>
    <row r="48" spans="1:21" x14ac:dyDescent="0.2">
      <c r="A48" s="196"/>
      <c r="B48" s="200" t="s">
        <v>104</v>
      </c>
      <c r="C48" s="166" t="s">
        <v>105</v>
      </c>
      <c r="D48" s="121">
        <v>31400.633999999998</v>
      </c>
      <c r="E48" s="52">
        <v>24212.508000000002</v>
      </c>
      <c r="F48" s="96">
        <v>135075.459</v>
      </c>
      <c r="G48" s="52">
        <v>103098.429</v>
      </c>
      <c r="H48" s="51">
        <v>20540.105</v>
      </c>
      <c r="I48" s="148">
        <v>11980.003000000001</v>
      </c>
      <c r="J48" s="121">
        <v>45950.245000000003</v>
      </c>
      <c r="K48" s="52">
        <v>58398.031000000003</v>
      </c>
      <c r="L48" s="96">
        <v>197848.34899999999</v>
      </c>
      <c r="M48" s="52">
        <v>248700.18</v>
      </c>
      <c r="N48" s="51">
        <v>27592.465</v>
      </c>
      <c r="O48" s="228">
        <v>30248.169000000002</v>
      </c>
      <c r="P48" s="230">
        <f t="shared" si="17"/>
        <v>-14549.611000000004</v>
      </c>
      <c r="Q48" s="119">
        <f t="shared" si="18"/>
        <v>-34185.523000000001</v>
      </c>
      <c r="R48" s="97">
        <f t="shared" si="19"/>
        <v>-62772.889999999985</v>
      </c>
      <c r="S48" s="98">
        <f t="shared" si="19"/>
        <v>-145601.75099999999</v>
      </c>
    </row>
    <row r="49" spans="1:19" x14ac:dyDescent="0.2">
      <c r="A49" s="196"/>
      <c r="B49" s="200" t="s">
        <v>106</v>
      </c>
      <c r="C49" s="166" t="s">
        <v>107</v>
      </c>
      <c r="D49" s="121">
        <v>30566.396000000001</v>
      </c>
      <c r="E49" s="52">
        <v>27328.09</v>
      </c>
      <c r="F49" s="96">
        <v>131529.008</v>
      </c>
      <c r="G49" s="52">
        <v>116368.208</v>
      </c>
      <c r="H49" s="51">
        <v>25887.646000000001</v>
      </c>
      <c r="I49" s="148">
        <v>28512.344000000001</v>
      </c>
      <c r="J49" s="121">
        <v>21599.378000000001</v>
      </c>
      <c r="K49" s="52">
        <v>19562.338</v>
      </c>
      <c r="L49" s="96">
        <v>92925.176000000007</v>
      </c>
      <c r="M49" s="52">
        <v>83291.361999999994</v>
      </c>
      <c r="N49" s="51">
        <v>19067.046999999999</v>
      </c>
      <c r="O49" s="228">
        <v>14991.415999999999</v>
      </c>
      <c r="P49" s="230">
        <f t="shared" si="17"/>
        <v>8967.018</v>
      </c>
      <c r="Q49" s="119">
        <f t="shared" si="18"/>
        <v>7765.7520000000004</v>
      </c>
      <c r="R49" s="97">
        <f t="shared" si="19"/>
        <v>38603.831999999995</v>
      </c>
      <c r="S49" s="98">
        <f t="shared" si="19"/>
        <v>33076.846000000005</v>
      </c>
    </row>
    <row r="50" spans="1:19" x14ac:dyDescent="0.2">
      <c r="A50" s="196"/>
      <c r="B50" s="200" t="s">
        <v>108</v>
      </c>
      <c r="C50" s="166" t="s">
        <v>109</v>
      </c>
      <c r="D50" s="121">
        <v>33266.648000000001</v>
      </c>
      <c r="E50" s="52">
        <v>31916.493999999999</v>
      </c>
      <c r="F50" s="96">
        <v>143085.29500000001</v>
      </c>
      <c r="G50" s="52">
        <v>135914.492</v>
      </c>
      <c r="H50" s="51">
        <v>31705.761999999999</v>
      </c>
      <c r="I50" s="148">
        <v>28694.11</v>
      </c>
      <c r="J50" s="121">
        <v>10183.458000000001</v>
      </c>
      <c r="K50" s="52">
        <v>13513.722</v>
      </c>
      <c r="L50" s="96">
        <v>43813.826999999997</v>
      </c>
      <c r="M50" s="52">
        <v>57535.900999999998</v>
      </c>
      <c r="N50" s="51">
        <v>16927.756000000001</v>
      </c>
      <c r="O50" s="228">
        <v>24019.307000000001</v>
      </c>
      <c r="P50" s="230">
        <f t="shared" si="17"/>
        <v>23083.190000000002</v>
      </c>
      <c r="Q50" s="119">
        <f t="shared" si="18"/>
        <v>18402.771999999997</v>
      </c>
      <c r="R50" s="97">
        <f t="shared" si="19"/>
        <v>99271.468000000023</v>
      </c>
      <c r="S50" s="98">
        <f t="shared" si="19"/>
        <v>78378.591</v>
      </c>
    </row>
    <row r="51" spans="1:19" x14ac:dyDescent="0.2">
      <c r="A51" s="196"/>
      <c r="B51" s="200" t="s">
        <v>110</v>
      </c>
      <c r="C51" s="166" t="s">
        <v>111</v>
      </c>
      <c r="D51" s="121">
        <v>64926.5</v>
      </c>
      <c r="E51" s="52">
        <v>45530.135999999999</v>
      </c>
      <c r="F51" s="96">
        <v>279355.33600000001</v>
      </c>
      <c r="G51" s="52">
        <v>193954.712</v>
      </c>
      <c r="H51" s="51">
        <v>15214.111000000001</v>
      </c>
      <c r="I51" s="148">
        <v>12543.715</v>
      </c>
      <c r="J51" s="121">
        <v>24848.903999999999</v>
      </c>
      <c r="K51" s="52">
        <v>16581.492999999999</v>
      </c>
      <c r="L51" s="96">
        <v>106830.655</v>
      </c>
      <c r="M51" s="52">
        <v>70640.328999999998</v>
      </c>
      <c r="N51" s="51">
        <v>4685.5129999999999</v>
      </c>
      <c r="O51" s="228">
        <v>3633.1640000000002</v>
      </c>
      <c r="P51" s="230">
        <f t="shared" si="17"/>
        <v>40077.596000000005</v>
      </c>
      <c r="Q51" s="119">
        <f t="shared" si="18"/>
        <v>28948.643</v>
      </c>
      <c r="R51" s="97">
        <f t="shared" si="19"/>
        <v>172524.68100000001</v>
      </c>
      <c r="S51" s="98">
        <f t="shared" si="19"/>
        <v>123314.383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150905.22500000001</v>
      </c>
      <c r="E52" s="54">
        <v>143468.997</v>
      </c>
      <c r="F52" s="99">
        <v>649422.74300000002</v>
      </c>
      <c r="G52" s="54">
        <v>610964.31000000006</v>
      </c>
      <c r="H52" s="53">
        <v>51141.487000000001</v>
      </c>
      <c r="I52" s="149">
        <v>45287.802000000003</v>
      </c>
      <c r="J52" s="122">
        <v>92508.4</v>
      </c>
      <c r="K52" s="54">
        <v>102521.265</v>
      </c>
      <c r="L52" s="99">
        <v>398077.93699999998</v>
      </c>
      <c r="M52" s="54">
        <v>436640.473</v>
      </c>
      <c r="N52" s="53">
        <v>25775.329000000002</v>
      </c>
      <c r="O52" s="229">
        <v>26274.112000000001</v>
      </c>
      <c r="P52" s="231">
        <f t="shared" si="17"/>
        <v>58396.825000000012</v>
      </c>
      <c r="Q52" s="120">
        <f t="shared" si="18"/>
        <v>40947.732000000004</v>
      </c>
      <c r="R52" s="100">
        <f t="shared" si="19"/>
        <v>251344.80600000004</v>
      </c>
      <c r="S52" s="101">
        <f t="shared" si="19"/>
        <v>174323.83700000006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topLeftCell="A91" zoomScale="85" zoomScaleNormal="85" workbookViewId="0">
      <selection activeCell="W120" sqref="W120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303</v>
      </c>
      <c r="C5" s="275"/>
      <c r="D5" s="276"/>
      <c r="E5" s="277"/>
      <c r="F5" s="274" t="s">
        <v>304</v>
      </c>
      <c r="G5" s="275"/>
      <c r="H5" s="276"/>
      <c r="I5" s="277"/>
      <c r="J5" s="110"/>
      <c r="K5" s="274" t="s">
        <v>303</v>
      </c>
      <c r="L5" s="275"/>
      <c r="M5" s="276"/>
      <c r="N5" s="277"/>
      <c r="O5" s="274" t="s">
        <v>304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101618.80100000001</v>
      </c>
      <c r="D7" s="248">
        <v>437407.163</v>
      </c>
      <c r="E7" s="249">
        <v>189690.73</v>
      </c>
      <c r="F7" s="250" t="s">
        <v>114</v>
      </c>
      <c r="G7" s="251">
        <v>102049.239</v>
      </c>
      <c r="H7" s="252">
        <v>434594.84499999997</v>
      </c>
      <c r="I7" s="249">
        <v>204928.53200000001</v>
      </c>
      <c r="J7" s="110"/>
      <c r="K7" s="246" t="s">
        <v>114</v>
      </c>
      <c r="L7" s="247">
        <v>37551713</v>
      </c>
      <c r="M7" s="248">
        <v>161519100</v>
      </c>
      <c r="N7" s="249">
        <v>50613455</v>
      </c>
      <c r="O7" s="250" t="s">
        <v>114</v>
      </c>
      <c r="P7" s="251">
        <v>36718735</v>
      </c>
      <c r="Q7" s="252">
        <v>156373130</v>
      </c>
      <c r="R7" s="249">
        <v>40702200</v>
      </c>
    </row>
    <row r="8" spans="2:18" ht="15.75" x14ac:dyDescent="0.25">
      <c r="B8" s="253" t="s">
        <v>77</v>
      </c>
      <c r="C8" s="254">
        <v>60663.500999999997</v>
      </c>
      <c r="D8" s="255">
        <v>261025.64799999999</v>
      </c>
      <c r="E8" s="254">
        <v>121374.614</v>
      </c>
      <c r="F8" s="256" t="s">
        <v>77</v>
      </c>
      <c r="G8" s="257">
        <v>53862.694000000003</v>
      </c>
      <c r="H8" s="258">
        <v>229360.40299999999</v>
      </c>
      <c r="I8" s="259">
        <v>124519.852</v>
      </c>
      <c r="J8" s="110"/>
      <c r="K8" s="253" t="s">
        <v>128</v>
      </c>
      <c r="L8" s="254">
        <v>19220.488000000001</v>
      </c>
      <c r="M8" s="255">
        <v>82646.414000000004</v>
      </c>
      <c r="N8" s="254">
        <v>21412.059000000001</v>
      </c>
      <c r="O8" s="256" t="s">
        <v>128</v>
      </c>
      <c r="P8" s="257">
        <v>20421.072</v>
      </c>
      <c r="Q8" s="258">
        <v>86948.665999999997</v>
      </c>
      <c r="R8" s="259">
        <v>21220.274000000001</v>
      </c>
    </row>
    <row r="9" spans="2:18" ht="15.75" x14ac:dyDescent="0.25">
      <c r="B9" s="260" t="s">
        <v>160</v>
      </c>
      <c r="C9" s="261">
        <v>9695.7999999999993</v>
      </c>
      <c r="D9" s="262">
        <v>41729.014000000003</v>
      </c>
      <c r="E9" s="261">
        <v>19307.721000000001</v>
      </c>
      <c r="F9" s="263" t="s">
        <v>160</v>
      </c>
      <c r="G9" s="264">
        <v>12103.088</v>
      </c>
      <c r="H9" s="265">
        <v>51544.273000000001</v>
      </c>
      <c r="I9" s="266">
        <v>24535.023000000001</v>
      </c>
      <c r="J9" s="110"/>
      <c r="K9" s="260" t="s">
        <v>77</v>
      </c>
      <c r="L9" s="261">
        <v>9916.8809999999994</v>
      </c>
      <c r="M9" s="262">
        <v>42674.415000000001</v>
      </c>
      <c r="N9" s="261">
        <v>12236.067999999999</v>
      </c>
      <c r="O9" s="263" t="s">
        <v>77</v>
      </c>
      <c r="P9" s="264">
        <v>9804.2309999999998</v>
      </c>
      <c r="Q9" s="265">
        <v>41762.338000000003</v>
      </c>
      <c r="R9" s="266">
        <v>11749.356</v>
      </c>
    </row>
    <row r="10" spans="2:18" ht="15.75" x14ac:dyDescent="0.25">
      <c r="B10" s="260" t="s">
        <v>128</v>
      </c>
      <c r="C10" s="261">
        <v>3958.982</v>
      </c>
      <c r="D10" s="262">
        <v>17037.042000000001</v>
      </c>
      <c r="E10" s="261">
        <v>8825.8510000000006</v>
      </c>
      <c r="F10" s="263" t="s">
        <v>128</v>
      </c>
      <c r="G10" s="264">
        <v>4279.9709999999995</v>
      </c>
      <c r="H10" s="265">
        <v>18230.341</v>
      </c>
      <c r="I10" s="266">
        <v>8772.9050000000007</v>
      </c>
      <c r="J10" s="110"/>
      <c r="K10" s="260" t="s">
        <v>129</v>
      </c>
      <c r="L10" s="261">
        <v>3700.721</v>
      </c>
      <c r="M10" s="262">
        <v>15920.249</v>
      </c>
      <c r="N10" s="261">
        <v>10877.4</v>
      </c>
      <c r="O10" s="263" t="s">
        <v>266</v>
      </c>
      <c r="P10" s="264">
        <v>1532.7139999999999</v>
      </c>
      <c r="Q10" s="265">
        <v>6533.3059999999996</v>
      </c>
      <c r="R10" s="266">
        <v>1321.4670000000001</v>
      </c>
    </row>
    <row r="11" spans="2:18" ht="15.75" x14ac:dyDescent="0.25">
      <c r="B11" s="260" t="s">
        <v>204</v>
      </c>
      <c r="C11" s="261">
        <v>2849.529</v>
      </c>
      <c r="D11" s="262">
        <v>12314.11</v>
      </c>
      <c r="E11" s="261">
        <v>5410.3320000000003</v>
      </c>
      <c r="F11" s="263" t="s">
        <v>136</v>
      </c>
      <c r="G11" s="264">
        <v>3083.2139999999999</v>
      </c>
      <c r="H11" s="265">
        <v>13137.48</v>
      </c>
      <c r="I11" s="266">
        <v>3750.4810000000002</v>
      </c>
      <c r="J11" s="110"/>
      <c r="K11" s="260" t="s">
        <v>131</v>
      </c>
      <c r="L11" s="261">
        <v>1115.652</v>
      </c>
      <c r="M11" s="262">
        <v>4792.8389999999999</v>
      </c>
      <c r="N11" s="261">
        <v>1221.52</v>
      </c>
      <c r="O11" s="263" t="s">
        <v>131</v>
      </c>
      <c r="P11" s="264">
        <v>1318.97</v>
      </c>
      <c r="Q11" s="265">
        <v>5612.183</v>
      </c>
      <c r="R11" s="266">
        <v>1237.385</v>
      </c>
    </row>
    <row r="12" spans="2:18" ht="15.75" x14ac:dyDescent="0.25">
      <c r="B12" s="260" t="s">
        <v>136</v>
      </c>
      <c r="C12" s="261">
        <v>2828.701</v>
      </c>
      <c r="D12" s="262">
        <v>12166.925999999999</v>
      </c>
      <c r="E12" s="261">
        <v>3667.1219999999998</v>
      </c>
      <c r="F12" s="263" t="s">
        <v>204</v>
      </c>
      <c r="G12" s="264">
        <v>2418.5500000000002</v>
      </c>
      <c r="H12" s="265">
        <v>10307.352999999999</v>
      </c>
      <c r="I12" s="266">
        <v>4848.6779999999999</v>
      </c>
      <c r="J12" s="110"/>
      <c r="K12" s="260" t="s">
        <v>130</v>
      </c>
      <c r="L12" s="261">
        <v>1039.7180000000001</v>
      </c>
      <c r="M12" s="262">
        <v>4469.0829999999996</v>
      </c>
      <c r="N12" s="261">
        <v>2359.2040000000002</v>
      </c>
      <c r="O12" s="263" t="s">
        <v>178</v>
      </c>
      <c r="P12" s="264">
        <v>1202.6479999999999</v>
      </c>
      <c r="Q12" s="265">
        <v>5122.2290000000003</v>
      </c>
      <c r="R12" s="266">
        <v>590.55899999999997</v>
      </c>
    </row>
    <row r="13" spans="2:18" ht="15.75" x14ac:dyDescent="0.25">
      <c r="B13" s="260" t="s">
        <v>133</v>
      </c>
      <c r="C13" s="261">
        <v>2184.018</v>
      </c>
      <c r="D13" s="262">
        <v>9412.268</v>
      </c>
      <c r="E13" s="261">
        <v>2297.1170000000002</v>
      </c>
      <c r="F13" s="263" t="s">
        <v>278</v>
      </c>
      <c r="G13" s="264">
        <v>2336.4659999999999</v>
      </c>
      <c r="H13" s="265">
        <v>9949.857</v>
      </c>
      <c r="I13" s="266">
        <v>4707.9769999999999</v>
      </c>
      <c r="J13" s="110"/>
      <c r="K13" s="260" t="s">
        <v>266</v>
      </c>
      <c r="L13" s="261">
        <v>739.32399999999996</v>
      </c>
      <c r="M13" s="262">
        <v>3169.8409999999999</v>
      </c>
      <c r="N13" s="261">
        <v>614.77099999999996</v>
      </c>
      <c r="O13" s="263" t="s">
        <v>129</v>
      </c>
      <c r="P13" s="264">
        <v>1178.325</v>
      </c>
      <c r="Q13" s="265">
        <v>5020.8440000000001</v>
      </c>
      <c r="R13" s="266">
        <v>2684.8380000000002</v>
      </c>
    </row>
    <row r="14" spans="2:18" ht="15.75" x14ac:dyDescent="0.25">
      <c r="B14" s="260" t="s">
        <v>156</v>
      </c>
      <c r="C14" s="261">
        <v>1757.1669999999999</v>
      </c>
      <c r="D14" s="262">
        <v>7557.5150000000003</v>
      </c>
      <c r="E14" s="261">
        <v>3463.6509999999998</v>
      </c>
      <c r="F14" s="263" t="s">
        <v>133</v>
      </c>
      <c r="G14" s="264">
        <v>2269.703</v>
      </c>
      <c r="H14" s="265">
        <v>9667.2340000000004</v>
      </c>
      <c r="I14" s="266">
        <v>1764.1569999999999</v>
      </c>
      <c r="J14" s="110"/>
      <c r="K14" s="260" t="s">
        <v>198</v>
      </c>
      <c r="L14" s="261">
        <v>525.601</v>
      </c>
      <c r="M14" s="262">
        <v>2263.623</v>
      </c>
      <c r="N14" s="261">
        <v>289.74</v>
      </c>
      <c r="O14" s="263" t="s">
        <v>79</v>
      </c>
      <c r="P14" s="264">
        <v>569.85799999999995</v>
      </c>
      <c r="Q14" s="265">
        <v>2429.1390000000001</v>
      </c>
      <c r="R14" s="266">
        <v>1335.7909999999999</v>
      </c>
    </row>
    <row r="15" spans="2:18" ht="15.75" x14ac:dyDescent="0.25">
      <c r="B15" s="260" t="s">
        <v>125</v>
      </c>
      <c r="C15" s="261">
        <v>1636.953</v>
      </c>
      <c r="D15" s="262">
        <v>7070.8639999999996</v>
      </c>
      <c r="E15" s="261">
        <v>2187.4569999999999</v>
      </c>
      <c r="F15" s="263" t="s">
        <v>79</v>
      </c>
      <c r="G15" s="264">
        <v>2098.3020000000001</v>
      </c>
      <c r="H15" s="265">
        <v>8945.5349999999999</v>
      </c>
      <c r="I15" s="266">
        <v>1265.6590000000001</v>
      </c>
      <c r="J15" s="110"/>
      <c r="K15" s="260" t="s">
        <v>178</v>
      </c>
      <c r="L15" s="261">
        <v>374.75299999999999</v>
      </c>
      <c r="M15" s="262">
        <v>1619.818</v>
      </c>
      <c r="N15" s="261">
        <v>184.142</v>
      </c>
      <c r="O15" s="263" t="s">
        <v>135</v>
      </c>
      <c r="P15" s="264">
        <v>269.54599999999999</v>
      </c>
      <c r="Q15" s="265">
        <v>1147.7840000000001</v>
      </c>
      <c r="R15" s="266">
        <v>220.42</v>
      </c>
    </row>
    <row r="16" spans="2:18" ht="15.75" x14ac:dyDescent="0.25">
      <c r="B16" s="260" t="s">
        <v>134</v>
      </c>
      <c r="C16" s="261">
        <v>1614.451</v>
      </c>
      <c r="D16" s="262">
        <v>6947.9949999999999</v>
      </c>
      <c r="E16" s="261">
        <v>3312.4059999999999</v>
      </c>
      <c r="F16" s="263" t="s">
        <v>147</v>
      </c>
      <c r="G16" s="264">
        <v>1566.606</v>
      </c>
      <c r="H16" s="265">
        <v>6677.1229999999996</v>
      </c>
      <c r="I16" s="266">
        <v>3525.2150000000001</v>
      </c>
      <c r="J16" s="110"/>
      <c r="K16" s="260" t="s">
        <v>133</v>
      </c>
      <c r="L16" s="261">
        <v>296.03500000000003</v>
      </c>
      <c r="M16" s="262">
        <v>1283.2370000000001</v>
      </c>
      <c r="N16" s="261">
        <v>716.34500000000003</v>
      </c>
      <c r="O16" s="263" t="s">
        <v>145</v>
      </c>
      <c r="P16" s="264">
        <v>124.905</v>
      </c>
      <c r="Q16" s="265">
        <v>532.64599999999996</v>
      </c>
      <c r="R16" s="266">
        <v>73.39</v>
      </c>
    </row>
    <row r="17" spans="2:18" ht="15.75" x14ac:dyDescent="0.25">
      <c r="B17" s="260" t="s">
        <v>187</v>
      </c>
      <c r="C17" s="261">
        <v>1556.5</v>
      </c>
      <c r="D17" s="262">
        <v>6750.6940000000004</v>
      </c>
      <c r="E17" s="261">
        <v>3386.4</v>
      </c>
      <c r="F17" s="263" t="s">
        <v>138</v>
      </c>
      <c r="G17" s="264">
        <v>1519.248</v>
      </c>
      <c r="H17" s="265">
        <v>6461.817</v>
      </c>
      <c r="I17" s="266">
        <v>2026.348</v>
      </c>
      <c r="J17" s="110"/>
      <c r="K17" s="260" t="s">
        <v>145</v>
      </c>
      <c r="L17" s="261">
        <v>289.41000000000003</v>
      </c>
      <c r="M17" s="262">
        <v>1246.931</v>
      </c>
      <c r="N17" s="261">
        <v>469.62099999999998</v>
      </c>
      <c r="O17" s="263" t="s">
        <v>76</v>
      </c>
      <c r="P17" s="264">
        <v>123.33</v>
      </c>
      <c r="Q17" s="265">
        <v>525.54600000000005</v>
      </c>
      <c r="R17" s="266">
        <v>132.12899999999999</v>
      </c>
    </row>
    <row r="18" spans="2:18" ht="15.75" x14ac:dyDescent="0.25">
      <c r="B18" s="260" t="s">
        <v>147</v>
      </c>
      <c r="C18" s="261">
        <v>1389.71</v>
      </c>
      <c r="D18" s="262">
        <v>5977.7160000000003</v>
      </c>
      <c r="E18" s="261">
        <v>3111.502</v>
      </c>
      <c r="F18" s="263" t="s">
        <v>156</v>
      </c>
      <c r="G18" s="264">
        <v>1421.2829999999999</v>
      </c>
      <c r="H18" s="265">
        <v>6049.34</v>
      </c>
      <c r="I18" s="266">
        <v>2786.3290000000002</v>
      </c>
      <c r="J18" s="110"/>
      <c r="K18" s="260" t="s">
        <v>79</v>
      </c>
      <c r="L18" s="261">
        <v>225.94300000000001</v>
      </c>
      <c r="M18" s="262">
        <v>971.11699999999996</v>
      </c>
      <c r="N18" s="261">
        <v>153.24299999999999</v>
      </c>
      <c r="O18" s="263" t="s">
        <v>136</v>
      </c>
      <c r="P18" s="264">
        <v>98.373999999999995</v>
      </c>
      <c r="Q18" s="265">
        <v>420.09800000000001</v>
      </c>
      <c r="R18" s="266">
        <v>64.641000000000005</v>
      </c>
    </row>
    <row r="19" spans="2:18" ht="15.75" x14ac:dyDescent="0.25">
      <c r="B19" s="260" t="s">
        <v>138</v>
      </c>
      <c r="C19" s="261">
        <v>1310.538</v>
      </c>
      <c r="D19" s="262">
        <v>5633.143</v>
      </c>
      <c r="E19" s="261">
        <v>2177.2150000000001</v>
      </c>
      <c r="F19" s="263" t="s">
        <v>134</v>
      </c>
      <c r="G19" s="264">
        <v>1408.0329999999999</v>
      </c>
      <c r="H19" s="265">
        <v>5993.6909999999998</v>
      </c>
      <c r="I19" s="266">
        <v>2681.8519999999999</v>
      </c>
      <c r="J19" s="110"/>
      <c r="K19" s="260" t="s">
        <v>76</v>
      </c>
      <c r="L19" s="261">
        <v>96.772999999999996</v>
      </c>
      <c r="M19" s="262">
        <v>416.73899999999998</v>
      </c>
      <c r="N19" s="261">
        <v>75.677000000000007</v>
      </c>
      <c r="O19" s="263" t="s">
        <v>130</v>
      </c>
      <c r="P19" s="264">
        <v>52.694000000000003</v>
      </c>
      <c r="Q19" s="265">
        <v>224.255</v>
      </c>
      <c r="R19" s="266">
        <v>59.307000000000002</v>
      </c>
    </row>
    <row r="20" spans="2:18" ht="15.75" x14ac:dyDescent="0.25">
      <c r="B20" s="260" t="s">
        <v>79</v>
      </c>
      <c r="C20" s="261">
        <v>1228.703</v>
      </c>
      <c r="D20" s="262">
        <v>5290.0129999999999</v>
      </c>
      <c r="E20" s="261">
        <v>727.75</v>
      </c>
      <c r="F20" s="263" t="s">
        <v>198</v>
      </c>
      <c r="G20" s="264">
        <v>1268.9190000000001</v>
      </c>
      <c r="H20" s="265">
        <v>5403.4369999999999</v>
      </c>
      <c r="I20" s="266">
        <v>2111.873</v>
      </c>
      <c r="J20" s="110"/>
      <c r="K20" s="260" t="s">
        <v>147</v>
      </c>
      <c r="L20" s="261">
        <v>10.414</v>
      </c>
      <c r="M20" s="262">
        <v>44.793999999999997</v>
      </c>
      <c r="N20" s="261">
        <v>3.665</v>
      </c>
      <c r="O20" s="263" t="s">
        <v>147</v>
      </c>
      <c r="P20" s="264">
        <v>20.135999999999999</v>
      </c>
      <c r="Q20" s="265">
        <v>85.911000000000001</v>
      </c>
      <c r="R20" s="266">
        <v>6.899</v>
      </c>
    </row>
    <row r="21" spans="2:18" ht="15.75" x14ac:dyDescent="0.25">
      <c r="B21" s="260" t="s">
        <v>76</v>
      </c>
      <c r="C21" s="261">
        <v>1155.3440000000001</v>
      </c>
      <c r="D21" s="262">
        <v>4958.7780000000002</v>
      </c>
      <c r="E21" s="261">
        <v>670.81200000000001</v>
      </c>
      <c r="F21" s="263" t="s">
        <v>279</v>
      </c>
      <c r="G21" s="264">
        <v>1080.376</v>
      </c>
      <c r="H21" s="265">
        <v>4601.0110000000004</v>
      </c>
      <c r="I21" s="266">
        <v>418</v>
      </c>
      <c r="J21" s="110"/>
      <c r="K21" s="260"/>
      <c r="L21" s="261"/>
      <c r="M21" s="262"/>
      <c r="N21" s="261"/>
      <c r="O21" s="263" t="s">
        <v>127</v>
      </c>
      <c r="P21" s="264">
        <v>1.2509999999999999</v>
      </c>
      <c r="Q21" s="265">
        <v>5.3</v>
      </c>
      <c r="R21" s="266">
        <v>5.0259999999999998</v>
      </c>
    </row>
    <row r="22" spans="2:18" ht="15.75" x14ac:dyDescent="0.25">
      <c r="B22" s="260" t="s">
        <v>129</v>
      </c>
      <c r="C22" s="261">
        <v>1024.5139999999999</v>
      </c>
      <c r="D22" s="262">
        <v>4413.6970000000001</v>
      </c>
      <c r="E22" s="261">
        <v>1493.4949999999999</v>
      </c>
      <c r="F22" s="263" t="s">
        <v>129</v>
      </c>
      <c r="G22" s="264">
        <v>900.75199999999995</v>
      </c>
      <c r="H22" s="265">
        <v>3835.3910000000001</v>
      </c>
      <c r="I22" s="266">
        <v>1007.48</v>
      </c>
      <c r="J22" s="110"/>
      <c r="K22" s="260"/>
      <c r="L22" s="261"/>
      <c r="M22" s="262"/>
      <c r="N22" s="261"/>
      <c r="O22" s="263" t="s">
        <v>133</v>
      </c>
      <c r="P22" s="264">
        <v>0.68100000000000005</v>
      </c>
      <c r="Q22" s="265">
        <v>2.8849999999999998</v>
      </c>
      <c r="R22" s="266">
        <v>0.71799999999999997</v>
      </c>
    </row>
    <row r="23" spans="2:18" ht="16.5" thickBot="1" x14ac:dyDescent="0.3">
      <c r="B23" s="267" t="s">
        <v>288</v>
      </c>
      <c r="C23" s="268">
        <v>879.93799999999999</v>
      </c>
      <c r="D23" s="269">
        <v>3790.6289999999999</v>
      </c>
      <c r="E23" s="268">
        <v>332.7</v>
      </c>
      <c r="F23" s="270" t="s">
        <v>180</v>
      </c>
      <c r="G23" s="271">
        <v>788.66700000000003</v>
      </c>
      <c r="H23" s="272">
        <v>3354.395</v>
      </c>
      <c r="I23" s="273">
        <v>1439.4</v>
      </c>
      <c r="J23" s="110"/>
      <c r="K23" s="267"/>
      <c r="L23" s="268"/>
      <c r="M23" s="269"/>
      <c r="N23" s="268"/>
      <c r="O23" s="270"/>
      <c r="P23" s="271"/>
      <c r="Q23" s="272"/>
      <c r="R23" s="273"/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303</v>
      </c>
      <c r="C30" s="275"/>
      <c r="D30" s="276"/>
      <c r="E30" s="277"/>
      <c r="F30" s="274" t="s">
        <v>304</v>
      </c>
      <c r="G30" s="275"/>
      <c r="H30" s="276"/>
      <c r="I30" s="277"/>
      <c r="J30" s="110"/>
      <c r="K30" s="274" t="s">
        <v>303</v>
      </c>
      <c r="L30" s="275"/>
      <c r="M30" s="276"/>
      <c r="N30" s="277"/>
      <c r="O30" s="274" t="s">
        <v>304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81326.065000000002</v>
      </c>
      <c r="D32" s="248">
        <v>349995.84399999998</v>
      </c>
      <c r="E32" s="249">
        <v>48243.07</v>
      </c>
      <c r="F32" s="250" t="s">
        <v>114</v>
      </c>
      <c r="G32" s="251">
        <v>83468.555999999997</v>
      </c>
      <c r="H32" s="252">
        <v>355155.73599999998</v>
      </c>
      <c r="I32" s="249">
        <v>35028.750999999997</v>
      </c>
      <c r="J32" s="110"/>
      <c r="K32" s="246" t="s">
        <v>114</v>
      </c>
      <c r="L32" s="247">
        <v>46357.762000000002</v>
      </c>
      <c r="M32" s="248">
        <v>199606.976</v>
      </c>
      <c r="N32" s="249">
        <v>27812.495999999999</v>
      </c>
      <c r="O32" s="250" t="s">
        <v>114</v>
      </c>
      <c r="P32" s="251">
        <v>58405.67</v>
      </c>
      <c r="Q32" s="252">
        <v>248732.54800000001</v>
      </c>
      <c r="R32" s="249">
        <v>30248.221000000001</v>
      </c>
    </row>
    <row r="33" spans="2:20" ht="15.75" x14ac:dyDescent="0.25">
      <c r="B33" s="253" t="s">
        <v>151</v>
      </c>
      <c r="C33" s="254">
        <v>14167.045</v>
      </c>
      <c r="D33" s="255">
        <v>60821.788999999997</v>
      </c>
      <c r="E33" s="254">
        <v>8100</v>
      </c>
      <c r="F33" s="256" t="s">
        <v>151</v>
      </c>
      <c r="G33" s="257">
        <v>33253.315000000002</v>
      </c>
      <c r="H33" s="258">
        <v>141365.65599999999</v>
      </c>
      <c r="I33" s="259">
        <v>12370</v>
      </c>
      <c r="J33" s="110"/>
      <c r="K33" s="253" t="s">
        <v>77</v>
      </c>
      <c r="L33" s="254">
        <v>16072.62</v>
      </c>
      <c r="M33" s="255">
        <v>69230.990000000005</v>
      </c>
      <c r="N33" s="254">
        <v>12768.273999999999</v>
      </c>
      <c r="O33" s="256" t="s">
        <v>77</v>
      </c>
      <c r="P33" s="257">
        <v>20567.433000000001</v>
      </c>
      <c r="Q33" s="258">
        <v>87571.721999999994</v>
      </c>
      <c r="R33" s="259">
        <v>14056.717000000001</v>
      </c>
    </row>
    <row r="34" spans="2:20" ht="15.75" x14ac:dyDescent="0.25">
      <c r="B34" s="260" t="s">
        <v>77</v>
      </c>
      <c r="C34" s="261">
        <v>8973.7270000000008</v>
      </c>
      <c r="D34" s="262">
        <v>38611.705999999998</v>
      </c>
      <c r="E34" s="261">
        <v>7429.7259999999997</v>
      </c>
      <c r="F34" s="263" t="s">
        <v>77</v>
      </c>
      <c r="G34" s="264">
        <v>8378.27</v>
      </c>
      <c r="H34" s="265">
        <v>35649.315000000002</v>
      </c>
      <c r="I34" s="266">
        <v>4339.5150000000003</v>
      </c>
      <c r="J34" s="110"/>
      <c r="K34" s="260" t="s">
        <v>266</v>
      </c>
      <c r="L34" s="261">
        <v>6777.8620000000001</v>
      </c>
      <c r="M34" s="262">
        <v>29177.455999999998</v>
      </c>
      <c r="N34" s="261">
        <v>2961.741</v>
      </c>
      <c r="O34" s="263" t="s">
        <v>128</v>
      </c>
      <c r="P34" s="264">
        <v>9591.6620000000003</v>
      </c>
      <c r="Q34" s="265">
        <v>40886.311000000002</v>
      </c>
      <c r="R34" s="266">
        <v>4191.8490000000002</v>
      </c>
    </row>
    <row r="35" spans="2:20" ht="15.75" x14ac:dyDescent="0.25">
      <c r="B35" s="260" t="s">
        <v>266</v>
      </c>
      <c r="C35" s="261">
        <v>6285.7629999999999</v>
      </c>
      <c r="D35" s="262">
        <v>27027.420999999998</v>
      </c>
      <c r="E35" s="261">
        <v>3287.7370000000001</v>
      </c>
      <c r="F35" s="263" t="s">
        <v>180</v>
      </c>
      <c r="G35" s="264">
        <v>3350.2449999999999</v>
      </c>
      <c r="H35" s="265">
        <v>14261.879000000001</v>
      </c>
      <c r="I35" s="266">
        <v>1281.7</v>
      </c>
      <c r="J35" s="110"/>
      <c r="K35" s="260" t="s">
        <v>128</v>
      </c>
      <c r="L35" s="261">
        <v>6688.2120000000004</v>
      </c>
      <c r="M35" s="262">
        <v>28796.271000000001</v>
      </c>
      <c r="N35" s="261">
        <v>4424.9759999999997</v>
      </c>
      <c r="O35" s="263" t="s">
        <v>136</v>
      </c>
      <c r="P35" s="264">
        <v>8743.6200000000008</v>
      </c>
      <c r="Q35" s="265">
        <v>37218.97</v>
      </c>
      <c r="R35" s="266">
        <v>3273.067</v>
      </c>
    </row>
    <row r="36" spans="2:20" ht="15.75" x14ac:dyDescent="0.25">
      <c r="B36" s="260" t="s">
        <v>305</v>
      </c>
      <c r="C36" s="261">
        <v>4603.9179999999997</v>
      </c>
      <c r="D36" s="262">
        <v>19952.562999999998</v>
      </c>
      <c r="E36" s="261">
        <v>2132.0250000000001</v>
      </c>
      <c r="F36" s="263" t="s">
        <v>160</v>
      </c>
      <c r="G36" s="264">
        <v>3228.41</v>
      </c>
      <c r="H36" s="265">
        <v>13727.027</v>
      </c>
      <c r="I36" s="266">
        <v>1371.691</v>
      </c>
      <c r="J36" s="110"/>
      <c r="K36" s="260" t="s">
        <v>76</v>
      </c>
      <c r="L36" s="261">
        <v>5211.0230000000001</v>
      </c>
      <c r="M36" s="262">
        <v>22421.894</v>
      </c>
      <c r="N36" s="261">
        <v>1774.175</v>
      </c>
      <c r="O36" s="263" t="s">
        <v>76</v>
      </c>
      <c r="P36" s="264">
        <v>5018.2060000000001</v>
      </c>
      <c r="Q36" s="265">
        <v>21357.222000000002</v>
      </c>
      <c r="R36" s="266">
        <v>1778.345</v>
      </c>
    </row>
    <row r="37" spans="2:20" ht="15.75" x14ac:dyDescent="0.25">
      <c r="B37" s="260" t="s">
        <v>225</v>
      </c>
      <c r="C37" s="261">
        <v>4209.4160000000002</v>
      </c>
      <c r="D37" s="262">
        <v>18099.100999999999</v>
      </c>
      <c r="E37" s="261">
        <v>2919.125</v>
      </c>
      <c r="F37" s="263" t="s">
        <v>134</v>
      </c>
      <c r="G37" s="264">
        <v>3142.652</v>
      </c>
      <c r="H37" s="265">
        <v>13376.537</v>
      </c>
      <c r="I37" s="266">
        <v>1289.7139999999999</v>
      </c>
      <c r="J37" s="110"/>
      <c r="K37" s="260" t="s">
        <v>126</v>
      </c>
      <c r="L37" s="261">
        <v>4181.2939999999999</v>
      </c>
      <c r="M37" s="262">
        <v>18004</v>
      </c>
      <c r="N37" s="261">
        <v>1934.181</v>
      </c>
      <c r="O37" s="263" t="s">
        <v>266</v>
      </c>
      <c r="P37" s="264">
        <v>4161.6930000000002</v>
      </c>
      <c r="Q37" s="265">
        <v>17728.074000000001</v>
      </c>
      <c r="R37" s="266">
        <v>1616.068</v>
      </c>
    </row>
    <row r="38" spans="2:20" ht="15.75" x14ac:dyDescent="0.25">
      <c r="B38" s="260" t="s">
        <v>125</v>
      </c>
      <c r="C38" s="261">
        <v>3847.252</v>
      </c>
      <c r="D38" s="262">
        <v>16573.743999999999</v>
      </c>
      <c r="E38" s="261">
        <v>2197.5549999999998</v>
      </c>
      <c r="F38" s="263" t="s">
        <v>125</v>
      </c>
      <c r="G38" s="264">
        <v>3127.08</v>
      </c>
      <c r="H38" s="265">
        <v>13324.705</v>
      </c>
      <c r="I38" s="266">
        <v>1322.3320000000001</v>
      </c>
      <c r="J38" s="110"/>
      <c r="K38" s="260" t="s">
        <v>125</v>
      </c>
      <c r="L38" s="261">
        <v>2432.79</v>
      </c>
      <c r="M38" s="262">
        <v>10466.486999999999</v>
      </c>
      <c r="N38" s="261">
        <v>960.10299999999995</v>
      </c>
      <c r="O38" s="263" t="s">
        <v>126</v>
      </c>
      <c r="P38" s="264">
        <v>3403.7109999999998</v>
      </c>
      <c r="Q38" s="265">
        <v>14507.208000000001</v>
      </c>
      <c r="R38" s="266">
        <v>1420.5650000000001</v>
      </c>
    </row>
    <row r="39" spans="2:20" ht="15.75" x14ac:dyDescent="0.25">
      <c r="B39" s="260" t="s">
        <v>289</v>
      </c>
      <c r="C39" s="261">
        <v>3501.8649999999998</v>
      </c>
      <c r="D39" s="262">
        <v>15122.199000000001</v>
      </c>
      <c r="E39" s="261">
        <v>1759.2280000000001</v>
      </c>
      <c r="F39" s="263" t="s">
        <v>138</v>
      </c>
      <c r="G39" s="264">
        <v>1974.9269999999999</v>
      </c>
      <c r="H39" s="265">
        <v>8423.2250000000004</v>
      </c>
      <c r="I39" s="266">
        <v>834.99400000000003</v>
      </c>
      <c r="J39" s="110"/>
      <c r="K39" s="260" t="s">
        <v>131</v>
      </c>
      <c r="L39" s="261">
        <v>1440.375</v>
      </c>
      <c r="M39" s="262">
        <v>6213.3770000000004</v>
      </c>
      <c r="N39" s="261">
        <v>659.89200000000005</v>
      </c>
      <c r="O39" s="263" t="s">
        <v>178</v>
      </c>
      <c r="P39" s="264">
        <v>1667.1369999999999</v>
      </c>
      <c r="Q39" s="265">
        <v>7096.4589999999998</v>
      </c>
      <c r="R39" s="266">
        <v>701.45799999999997</v>
      </c>
    </row>
    <row r="40" spans="2:20" ht="15.75" x14ac:dyDescent="0.25">
      <c r="B40" s="260" t="s">
        <v>205</v>
      </c>
      <c r="C40" s="261">
        <v>3176.8809999999999</v>
      </c>
      <c r="D40" s="262">
        <v>13701.183999999999</v>
      </c>
      <c r="E40" s="261">
        <v>1617.5</v>
      </c>
      <c r="F40" s="263" t="s">
        <v>206</v>
      </c>
      <c r="G40" s="264">
        <v>1956.954</v>
      </c>
      <c r="H40" s="265">
        <v>8321.4179999999997</v>
      </c>
      <c r="I40" s="266">
        <v>814</v>
      </c>
      <c r="J40" s="110"/>
      <c r="K40" s="260" t="s">
        <v>136</v>
      </c>
      <c r="L40" s="261">
        <v>1021.3049999999999</v>
      </c>
      <c r="M40" s="262">
        <v>4396.7709999999997</v>
      </c>
      <c r="N40" s="261">
        <v>807.43200000000002</v>
      </c>
      <c r="O40" s="263" t="s">
        <v>145</v>
      </c>
      <c r="P40" s="264">
        <v>1313.2919999999999</v>
      </c>
      <c r="Q40" s="265">
        <v>5589.4210000000003</v>
      </c>
      <c r="R40" s="266">
        <v>1632.7170000000001</v>
      </c>
    </row>
    <row r="41" spans="2:20" ht="15.75" x14ac:dyDescent="0.25">
      <c r="B41" s="260" t="s">
        <v>134</v>
      </c>
      <c r="C41" s="261">
        <v>2989.0230000000001</v>
      </c>
      <c r="D41" s="262">
        <v>12867.196</v>
      </c>
      <c r="E41" s="261">
        <v>1700.701</v>
      </c>
      <c r="F41" s="263" t="s">
        <v>132</v>
      </c>
      <c r="G41" s="264">
        <v>1632.973</v>
      </c>
      <c r="H41" s="265">
        <v>6954.1940000000004</v>
      </c>
      <c r="I41" s="266">
        <v>576.5</v>
      </c>
      <c r="J41" s="110"/>
      <c r="K41" s="260" t="s">
        <v>130</v>
      </c>
      <c r="L41" s="261">
        <v>454.55799999999999</v>
      </c>
      <c r="M41" s="262">
        <v>1955.4159999999999</v>
      </c>
      <c r="N41" s="261">
        <v>216.74</v>
      </c>
      <c r="O41" s="263" t="s">
        <v>137</v>
      </c>
      <c r="P41" s="264">
        <v>867.59100000000001</v>
      </c>
      <c r="Q41" s="265">
        <v>3690.9720000000002</v>
      </c>
      <c r="R41" s="266">
        <v>371.87900000000002</v>
      </c>
    </row>
    <row r="42" spans="2:20" ht="15.75" x14ac:dyDescent="0.25">
      <c r="B42" s="260" t="s">
        <v>206</v>
      </c>
      <c r="C42" s="261">
        <v>2341.96</v>
      </c>
      <c r="D42" s="262">
        <v>10100.39</v>
      </c>
      <c r="E42" s="261">
        <v>1201</v>
      </c>
      <c r="F42" s="263" t="s">
        <v>225</v>
      </c>
      <c r="G42" s="264">
        <v>1430.6389999999999</v>
      </c>
      <c r="H42" s="265">
        <v>6082.8770000000004</v>
      </c>
      <c r="I42" s="266">
        <v>582.9</v>
      </c>
      <c r="J42" s="110"/>
      <c r="K42" s="260" t="s">
        <v>147</v>
      </c>
      <c r="L42" s="261">
        <v>449.46499999999997</v>
      </c>
      <c r="M42" s="262">
        <v>1928.0419999999999</v>
      </c>
      <c r="N42" s="261">
        <v>242.572</v>
      </c>
      <c r="O42" s="263" t="s">
        <v>130</v>
      </c>
      <c r="P42" s="264">
        <v>707.03200000000004</v>
      </c>
      <c r="Q42" s="265">
        <v>3013.8090000000002</v>
      </c>
      <c r="R42" s="266">
        <v>247.81700000000001</v>
      </c>
    </row>
    <row r="43" spans="2:20" ht="15.75" x14ac:dyDescent="0.25">
      <c r="B43" s="260" t="s">
        <v>226</v>
      </c>
      <c r="C43" s="261">
        <v>2299.1860000000001</v>
      </c>
      <c r="D43" s="262">
        <v>9894.8510000000006</v>
      </c>
      <c r="E43" s="261">
        <v>1315</v>
      </c>
      <c r="F43" s="263" t="s">
        <v>136</v>
      </c>
      <c r="G43" s="264">
        <v>1349.3789999999999</v>
      </c>
      <c r="H43" s="265">
        <v>5751.1090000000004</v>
      </c>
      <c r="I43" s="266">
        <v>675.18399999999997</v>
      </c>
      <c r="J43" s="110"/>
      <c r="K43" s="260" t="s">
        <v>198</v>
      </c>
      <c r="L43" s="261">
        <v>403.53</v>
      </c>
      <c r="M43" s="262">
        <v>1741.5360000000001</v>
      </c>
      <c r="N43" s="261">
        <v>219.86</v>
      </c>
      <c r="O43" s="263" t="s">
        <v>125</v>
      </c>
      <c r="P43" s="264">
        <v>595.71299999999997</v>
      </c>
      <c r="Q43" s="265">
        <v>2541.4679999999998</v>
      </c>
      <c r="R43" s="266">
        <v>256.93</v>
      </c>
    </row>
    <row r="44" spans="2:20" ht="15.75" x14ac:dyDescent="0.25">
      <c r="B44" s="260" t="s">
        <v>180</v>
      </c>
      <c r="C44" s="261">
        <v>1983.972</v>
      </c>
      <c r="D44" s="262">
        <v>8535.0939999999991</v>
      </c>
      <c r="E44" s="261">
        <v>1034</v>
      </c>
      <c r="F44" s="263" t="s">
        <v>182</v>
      </c>
      <c r="G44" s="264">
        <v>1348.63</v>
      </c>
      <c r="H44" s="265">
        <v>5744.3329999999996</v>
      </c>
      <c r="I44" s="266">
        <v>506</v>
      </c>
      <c r="J44" s="110"/>
      <c r="K44" s="260" t="s">
        <v>135</v>
      </c>
      <c r="L44" s="261">
        <v>268.79599999999999</v>
      </c>
      <c r="M44" s="262">
        <v>1156.808</v>
      </c>
      <c r="N44" s="261">
        <v>98.12</v>
      </c>
      <c r="O44" s="263" t="s">
        <v>131</v>
      </c>
      <c r="P44" s="264">
        <v>506.286</v>
      </c>
      <c r="Q44" s="265">
        <v>2157.7080000000001</v>
      </c>
      <c r="R44" s="266">
        <v>170.89400000000001</v>
      </c>
    </row>
    <row r="45" spans="2:20" ht="15.75" x14ac:dyDescent="0.25">
      <c r="B45" s="260" t="s">
        <v>132</v>
      </c>
      <c r="C45" s="261">
        <v>1872.4059999999999</v>
      </c>
      <c r="D45" s="262">
        <v>8055.8689999999997</v>
      </c>
      <c r="E45" s="261">
        <v>1039.883</v>
      </c>
      <c r="F45" s="263" t="s">
        <v>221</v>
      </c>
      <c r="G45" s="264">
        <v>1340.6189999999999</v>
      </c>
      <c r="H45" s="265">
        <v>5728.1639999999998</v>
      </c>
      <c r="I45" s="266">
        <v>475</v>
      </c>
      <c r="J45" s="110"/>
      <c r="K45" s="260" t="s">
        <v>137</v>
      </c>
      <c r="L45" s="261">
        <v>251.82499999999999</v>
      </c>
      <c r="M45" s="262">
        <v>1079.4970000000001</v>
      </c>
      <c r="N45" s="261">
        <v>138.6</v>
      </c>
      <c r="O45" s="263" t="s">
        <v>129</v>
      </c>
      <c r="P45" s="264">
        <v>470.55</v>
      </c>
      <c r="Q45" s="265">
        <v>2003.1210000000001</v>
      </c>
      <c r="R45" s="266">
        <v>174.13200000000001</v>
      </c>
      <c r="T45" s="324"/>
    </row>
    <row r="46" spans="2:20" ht="15.75" x14ac:dyDescent="0.25">
      <c r="B46" s="260" t="s">
        <v>282</v>
      </c>
      <c r="C46" s="261">
        <v>1836.806</v>
      </c>
      <c r="D46" s="262">
        <v>7933.2150000000001</v>
      </c>
      <c r="E46" s="261">
        <v>948</v>
      </c>
      <c r="F46" s="263" t="s">
        <v>278</v>
      </c>
      <c r="G46" s="264">
        <v>1303.3789999999999</v>
      </c>
      <c r="H46" s="265">
        <v>5549.2920000000004</v>
      </c>
      <c r="I46" s="266">
        <v>598</v>
      </c>
      <c r="J46" s="110"/>
      <c r="K46" s="260" t="s">
        <v>129</v>
      </c>
      <c r="L46" s="261">
        <v>246.81200000000001</v>
      </c>
      <c r="M46" s="262">
        <v>1063.3489999999999</v>
      </c>
      <c r="N46" s="261">
        <v>117.24</v>
      </c>
      <c r="O46" s="263" t="s">
        <v>143</v>
      </c>
      <c r="P46" s="264">
        <v>256.07799999999997</v>
      </c>
      <c r="Q46" s="265">
        <v>1091.376</v>
      </c>
      <c r="R46" s="266">
        <v>96.234999999999999</v>
      </c>
    </row>
    <row r="47" spans="2:20" ht="15.75" x14ac:dyDescent="0.25">
      <c r="B47" s="260" t="s">
        <v>160</v>
      </c>
      <c r="C47" s="261">
        <v>1824.76</v>
      </c>
      <c r="D47" s="262">
        <v>7821.4390000000003</v>
      </c>
      <c r="E47" s="261">
        <v>1044.9670000000001</v>
      </c>
      <c r="F47" s="263" t="s">
        <v>306</v>
      </c>
      <c r="G47" s="264">
        <v>1232.2</v>
      </c>
      <c r="H47" s="265">
        <v>5242.4219999999996</v>
      </c>
      <c r="I47" s="266">
        <v>468</v>
      </c>
      <c r="J47" s="110"/>
      <c r="K47" s="260" t="s">
        <v>145</v>
      </c>
      <c r="L47" s="261">
        <v>186.804</v>
      </c>
      <c r="M47" s="262">
        <v>810.18700000000001</v>
      </c>
      <c r="N47" s="261">
        <v>369.51799999999997</v>
      </c>
      <c r="O47" s="263" t="s">
        <v>135</v>
      </c>
      <c r="P47" s="264">
        <v>215.04</v>
      </c>
      <c r="Q47" s="265">
        <v>915.37300000000005</v>
      </c>
      <c r="R47" s="266">
        <v>103.178</v>
      </c>
    </row>
    <row r="48" spans="2:20" ht="16.5" thickBot="1" x14ac:dyDescent="0.3">
      <c r="B48" s="267" t="s">
        <v>136</v>
      </c>
      <c r="C48" s="268">
        <v>1742.105</v>
      </c>
      <c r="D48" s="269">
        <v>7496.1580000000004</v>
      </c>
      <c r="E48" s="268">
        <v>1199.3579999999999</v>
      </c>
      <c r="F48" s="270" t="s">
        <v>290</v>
      </c>
      <c r="G48" s="271">
        <v>1108.9580000000001</v>
      </c>
      <c r="H48" s="272">
        <v>4720.5590000000002</v>
      </c>
      <c r="I48" s="273">
        <v>416</v>
      </c>
      <c r="J48" s="110"/>
      <c r="K48" s="267" t="s">
        <v>143</v>
      </c>
      <c r="L48" s="268">
        <v>168.327</v>
      </c>
      <c r="M48" s="269">
        <v>724.37699999999995</v>
      </c>
      <c r="N48" s="268">
        <v>70.313999999999993</v>
      </c>
      <c r="O48" s="270" t="s">
        <v>79</v>
      </c>
      <c r="P48" s="271">
        <v>108.85</v>
      </c>
      <c r="Q48" s="272">
        <v>461.20600000000002</v>
      </c>
      <c r="R48" s="273">
        <v>43.223999999999997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303</v>
      </c>
      <c r="C55" s="275"/>
      <c r="D55" s="276"/>
      <c r="E55" s="277"/>
      <c r="F55" s="274" t="s">
        <v>304</v>
      </c>
      <c r="G55" s="275"/>
      <c r="H55" s="276"/>
      <c r="I55" s="277"/>
      <c r="J55" s="110"/>
      <c r="K55" s="274" t="s">
        <v>303</v>
      </c>
      <c r="L55" s="275"/>
      <c r="M55" s="276"/>
      <c r="N55" s="277"/>
      <c r="O55" s="274" t="s">
        <v>304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33673.071000000004</v>
      </c>
      <c r="D57" s="248">
        <v>144896.69899999999</v>
      </c>
      <c r="E57" s="249">
        <v>28086.493999999999</v>
      </c>
      <c r="F57" s="250" t="s">
        <v>114</v>
      </c>
      <c r="G57" s="251">
        <v>30930.392</v>
      </c>
      <c r="H57" s="252">
        <v>131720.25200000001</v>
      </c>
      <c r="I57" s="249">
        <v>30724.312999999998</v>
      </c>
      <c r="J57" s="110"/>
      <c r="K57" s="246" t="s">
        <v>114</v>
      </c>
      <c r="L57" s="247">
        <v>21820.482</v>
      </c>
      <c r="M57" s="248">
        <v>93876.447</v>
      </c>
      <c r="N57" s="249">
        <v>19331.171999999999</v>
      </c>
      <c r="O57" s="250" t="s">
        <v>114</v>
      </c>
      <c r="P57" s="251">
        <v>19721.422999999999</v>
      </c>
      <c r="Q57" s="252">
        <v>83968.623999999996</v>
      </c>
      <c r="R57" s="249">
        <v>15160.619000000001</v>
      </c>
    </row>
    <row r="58" spans="2:18" ht="15.75" x14ac:dyDescent="0.25">
      <c r="B58" s="253" t="s">
        <v>136</v>
      </c>
      <c r="C58" s="254">
        <v>4394.2939999999999</v>
      </c>
      <c r="D58" s="255">
        <v>18913.615000000002</v>
      </c>
      <c r="E58" s="254">
        <v>3917.4340000000002</v>
      </c>
      <c r="F58" s="256" t="s">
        <v>136</v>
      </c>
      <c r="G58" s="257">
        <v>5252.7510000000002</v>
      </c>
      <c r="H58" s="258">
        <v>22370.705999999998</v>
      </c>
      <c r="I58" s="259">
        <v>4609.5119999999997</v>
      </c>
      <c r="J58" s="110"/>
      <c r="K58" s="253" t="s">
        <v>77</v>
      </c>
      <c r="L58" s="254">
        <v>10344.476000000001</v>
      </c>
      <c r="M58" s="255">
        <v>44506.175999999999</v>
      </c>
      <c r="N58" s="254">
        <v>9480.43</v>
      </c>
      <c r="O58" s="256" t="s">
        <v>77</v>
      </c>
      <c r="P58" s="257">
        <v>7194.06</v>
      </c>
      <c r="Q58" s="258">
        <v>30634.795999999998</v>
      </c>
      <c r="R58" s="259">
        <v>4980.3559999999998</v>
      </c>
    </row>
    <row r="59" spans="2:18" ht="15.75" x14ac:dyDescent="0.25">
      <c r="B59" s="260" t="s">
        <v>128</v>
      </c>
      <c r="C59" s="261">
        <v>3332.56</v>
      </c>
      <c r="D59" s="262">
        <v>14336.179</v>
      </c>
      <c r="E59" s="261">
        <v>2649.5309999999999</v>
      </c>
      <c r="F59" s="263" t="s">
        <v>133</v>
      </c>
      <c r="G59" s="264">
        <v>3916.6840000000002</v>
      </c>
      <c r="H59" s="265">
        <v>16682.988000000001</v>
      </c>
      <c r="I59" s="266">
        <v>9741.5450000000001</v>
      </c>
      <c r="J59" s="110"/>
      <c r="K59" s="260" t="s">
        <v>131</v>
      </c>
      <c r="L59" s="261">
        <v>4019.8</v>
      </c>
      <c r="M59" s="262">
        <v>17280.96</v>
      </c>
      <c r="N59" s="261">
        <v>4312.6000000000004</v>
      </c>
      <c r="O59" s="263" t="s">
        <v>131</v>
      </c>
      <c r="P59" s="264">
        <v>4882.5339999999997</v>
      </c>
      <c r="Q59" s="265">
        <v>20784.401000000002</v>
      </c>
      <c r="R59" s="266">
        <v>5028.348</v>
      </c>
    </row>
    <row r="60" spans="2:18" ht="15.75" x14ac:dyDescent="0.25">
      <c r="B60" s="260" t="s">
        <v>133</v>
      </c>
      <c r="C60" s="261">
        <v>2943.2979999999998</v>
      </c>
      <c r="D60" s="262">
        <v>12663.519</v>
      </c>
      <c r="E60" s="261">
        <v>2971.8519999999999</v>
      </c>
      <c r="F60" s="263" t="s">
        <v>128</v>
      </c>
      <c r="G60" s="264">
        <v>3398.1239999999998</v>
      </c>
      <c r="H60" s="265">
        <v>14466.643</v>
      </c>
      <c r="I60" s="266">
        <v>2521.6480000000001</v>
      </c>
      <c r="J60" s="110"/>
      <c r="K60" s="260" t="s">
        <v>129</v>
      </c>
      <c r="L60" s="261">
        <v>3430.1419999999998</v>
      </c>
      <c r="M60" s="262">
        <v>14767.325999999999</v>
      </c>
      <c r="N60" s="261">
        <v>2584.8589999999999</v>
      </c>
      <c r="O60" s="263" t="s">
        <v>129</v>
      </c>
      <c r="P60" s="264">
        <v>3631.308</v>
      </c>
      <c r="Q60" s="265">
        <v>15458.773999999999</v>
      </c>
      <c r="R60" s="266">
        <v>2370.0390000000002</v>
      </c>
    </row>
    <row r="61" spans="2:18" ht="15.75" x14ac:dyDescent="0.25">
      <c r="B61" s="260" t="s">
        <v>138</v>
      </c>
      <c r="C61" s="261">
        <v>2680.058</v>
      </c>
      <c r="D61" s="262">
        <v>11529.602000000001</v>
      </c>
      <c r="E61" s="261">
        <v>2781.5</v>
      </c>
      <c r="F61" s="263" t="s">
        <v>77</v>
      </c>
      <c r="G61" s="264">
        <v>2333.83</v>
      </c>
      <c r="H61" s="265">
        <v>9939.8130000000001</v>
      </c>
      <c r="I61" s="266">
        <v>2109.694</v>
      </c>
      <c r="J61" s="110"/>
      <c r="K61" s="260" t="s">
        <v>130</v>
      </c>
      <c r="L61" s="261">
        <v>1893.665</v>
      </c>
      <c r="M61" s="262">
        <v>8151.06</v>
      </c>
      <c r="N61" s="261">
        <v>1646.5409999999999</v>
      </c>
      <c r="O61" s="263" t="s">
        <v>130</v>
      </c>
      <c r="P61" s="264">
        <v>1978.3420000000001</v>
      </c>
      <c r="Q61" s="265">
        <v>8426.2790000000005</v>
      </c>
      <c r="R61" s="266">
        <v>1692.0830000000001</v>
      </c>
    </row>
    <row r="62" spans="2:18" ht="15.75" x14ac:dyDescent="0.25">
      <c r="B62" s="260" t="s">
        <v>129</v>
      </c>
      <c r="C62" s="261">
        <v>2541.3809999999999</v>
      </c>
      <c r="D62" s="262">
        <v>10936.181</v>
      </c>
      <c r="E62" s="261">
        <v>2504.931</v>
      </c>
      <c r="F62" s="263" t="s">
        <v>127</v>
      </c>
      <c r="G62" s="264">
        <v>1970.2850000000001</v>
      </c>
      <c r="H62" s="265">
        <v>8388.9159999999993</v>
      </c>
      <c r="I62" s="266">
        <v>1489.181</v>
      </c>
      <c r="J62" s="110"/>
      <c r="K62" s="260" t="s">
        <v>76</v>
      </c>
      <c r="L62" s="261">
        <v>702.64400000000001</v>
      </c>
      <c r="M62" s="262">
        <v>3020.22</v>
      </c>
      <c r="N62" s="261">
        <v>387.87099999999998</v>
      </c>
      <c r="O62" s="263" t="s">
        <v>76</v>
      </c>
      <c r="P62" s="264">
        <v>800.20799999999997</v>
      </c>
      <c r="Q62" s="265">
        <v>3406.7919999999999</v>
      </c>
      <c r="R62" s="266">
        <v>394.63400000000001</v>
      </c>
    </row>
    <row r="63" spans="2:18" ht="15.75" x14ac:dyDescent="0.25">
      <c r="B63" s="260" t="s">
        <v>127</v>
      </c>
      <c r="C63" s="261">
        <v>2522.7040000000002</v>
      </c>
      <c r="D63" s="262">
        <v>10856.144</v>
      </c>
      <c r="E63" s="261">
        <v>1894.203</v>
      </c>
      <c r="F63" s="263" t="s">
        <v>129</v>
      </c>
      <c r="G63" s="264">
        <v>1647.5619999999999</v>
      </c>
      <c r="H63" s="265">
        <v>7016.2830000000004</v>
      </c>
      <c r="I63" s="266">
        <v>1585.241</v>
      </c>
      <c r="J63" s="110"/>
      <c r="K63" s="260" t="s">
        <v>127</v>
      </c>
      <c r="L63" s="261">
        <v>453.26299999999998</v>
      </c>
      <c r="M63" s="262">
        <v>1951.598</v>
      </c>
      <c r="N63" s="261">
        <v>250.62299999999999</v>
      </c>
      <c r="O63" s="263" t="s">
        <v>266</v>
      </c>
      <c r="P63" s="264">
        <v>287.99</v>
      </c>
      <c r="Q63" s="265">
        <v>1227.221</v>
      </c>
      <c r="R63" s="266">
        <v>115.759</v>
      </c>
    </row>
    <row r="64" spans="2:18" ht="15.75" x14ac:dyDescent="0.25">
      <c r="B64" s="260" t="s">
        <v>77</v>
      </c>
      <c r="C64" s="261">
        <v>2038.7380000000001</v>
      </c>
      <c r="D64" s="262">
        <v>8777.4220000000005</v>
      </c>
      <c r="E64" s="261">
        <v>2044.2650000000001</v>
      </c>
      <c r="F64" s="263" t="s">
        <v>147</v>
      </c>
      <c r="G64" s="264">
        <v>1636.329</v>
      </c>
      <c r="H64" s="265">
        <v>6966.027</v>
      </c>
      <c r="I64" s="266">
        <v>841.65099999999995</v>
      </c>
      <c r="J64" s="110"/>
      <c r="K64" s="260" t="s">
        <v>128</v>
      </c>
      <c r="L64" s="261">
        <v>228.06800000000001</v>
      </c>
      <c r="M64" s="262">
        <v>980.12599999999998</v>
      </c>
      <c r="N64" s="261">
        <v>139.791</v>
      </c>
      <c r="O64" s="263" t="s">
        <v>127</v>
      </c>
      <c r="P64" s="264">
        <v>189.774</v>
      </c>
      <c r="Q64" s="265">
        <v>810.423</v>
      </c>
      <c r="R64" s="266">
        <v>96.772999999999996</v>
      </c>
    </row>
    <row r="65" spans="2:18" ht="15.75" x14ac:dyDescent="0.25">
      <c r="B65" s="260" t="s">
        <v>147</v>
      </c>
      <c r="C65" s="261">
        <v>1664.9590000000001</v>
      </c>
      <c r="D65" s="262">
        <v>7167.6679999999997</v>
      </c>
      <c r="E65" s="261">
        <v>951.88800000000003</v>
      </c>
      <c r="F65" s="263" t="s">
        <v>180</v>
      </c>
      <c r="G65" s="264">
        <v>1558.5060000000001</v>
      </c>
      <c r="H65" s="265">
        <v>6645.3440000000001</v>
      </c>
      <c r="I65" s="266">
        <v>658.47500000000002</v>
      </c>
      <c r="J65" s="110"/>
      <c r="K65" s="260" t="s">
        <v>198</v>
      </c>
      <c r="L65" s="261">
        <v>220.89099999999999</v>
      </c>
      <c r="M65" s="262">
        <v>950.35500000000002</v>
      </c>
      <c r="N65" s="261">
        <v>264.07299999999998</v>
      </c>
      <c r="O65" s="263" t="s">
        <v>126</v>
      </c>
      <c r="P65" s="264">
        <v>163.55199999999999</v>
      </c>
      <c r="Q65" s="265">
        <v>697.23699999999997</v>
      </c>
      <c r="R65" s="266">
        <v>74.402000000000001</v>
      </c>
    </row>
    <row r="66" spans="2:18" ht="15.75" x14ac:dyDescent="0.25">
      <c r="B66" s="260" t="s">
        <v>180</v>
      </c>
      <c r="C66" s="261">
        <v>1337.664</v>
      </c>
      <c r="D66" s="262">
        <v>5755.6790000000001</v>
      </c>
      <c r="E66" s="261">
        <v>660.42499999999995</v>
      </c>
      <c r="F66" s="263" t="s">
        <v>138</v>
      </c>
      <c r="G66" s="264">
        <v>1375.5170000000001</v>
      </c>
      <c r="H66" s="265">
        <v>5856.9949999999999</v>
      </c>
      <c r="I66" s="266">
        <v>1632.7660000000001</v>
      </c>
      <c r="J66" s="110"/>
      <c r="K66" s="260" t="s">
        <v>266</v>
      </c>
      <c r="L66" s="261">
        <v>146.47499999999999</v>
      </c>
      <c r="M66" s="262">
        <v>628.14300000000003</v>
      </c>
      <c r="N66" s="261">
        <v>64.584999999999994</v>
      </c>
      <c r="O66" s="263" t="s">
        <v>198</v>
      </c>
      <c r="P66" s="264">
        <v>159.08500000000001</v>
      </c>
      <c r="Q66" s="265">
        <v>677.26199999999994</v>
      </c>
      <c r="R66" s="266">
        <v>169.203</v>
      </c>
    </row>
    <row r="67" spans="2:18" ht="15.75" x14ac:dyDescent="0.25">
      <c r="B67" s="260" t="s">
        <v>178</v>
      </c>
      <c r="C67" s="261">
        <v>1311.297</v>
      </c>
      <c r="D67" s="262">
        <v>5642.55</v>
      </c>
      <c r="E67" s="261">
        <v>632.05100000000004</v>
      </c>
      <c r="F67" s="263" t="s">
        <v>178</v>
      </c>
      <c r="G67" s="264">
        <v>1113.309</v>
      </c>
      <c r="H67" s="265">
        <v>4738.8429999999998</v>
      </c>
      <c r="I67" s="266">
        <v>526.66399999999999</v>
      </c>
      <c r="J67" s="110"/>
      <c r="K67" s="260" t="s">
        <v>145</v>
      </c>
      <c r="L67" s="261">
        <v>93.944000000000003</v>
      </c>
      <c r="M67" s="262">
        <v>403.43299999999999</v>
      </c>
      <c r="N67" s="261">
        <v>59.292000000000002</v>
      </c>
      <c r="O67" s="263" t="s">
        <v>178</v>
      </c>
      <c r="P67" s="264">
        <v>149.369</v>
      </c>
      <c r="Q67" s="265">
        <v>633.125</v>
      </c>
      <c r="R67" s="266">
        <v>87.912999999999997</v>
      </c>
    </row>
    <row r="68" spans="2:18" ht="15.75" x14ac:dyDescent="0.25">
      <c r="B68" s="260" t="s">
        <v>137</v>
      </c>
      <c r="C68" s="261">
        <v>1268.847</v>
      </c>
      <c r="D68" s="262">
        <v>5459.39</v>
      </c>
      <c r="E68" s="261">
        <v>994.39099999999996</v>
      </c>
      <c r="F68" s="263" t="s">
        <v>198</v>
      </c>
      <c r="G68" s="264">
        <v>1070.078</v>
      </c>
      <c r="H68" s="265">
        <v>4557.1450000000004</v>
      </c>
      <c r="I68" s="266">
        <v>984.66800000000001</v>
      </c>
      <c r="J68" s="110"/>
      <c r="K68" s="260" t="s">
        <v>135</v>
      </c>
      <c r="L68" s="261">
        <v>56.752000000000002</v>
      </c>
      <c r="M68" s="262">
        <v>244.79499999999999</v>
      </c>
      <c r="N68" s="261">
        <v>18.035</v>
      </c>
      <c r="O68" s="263" t="s">
        <v>128</v>
      </c>
      <c r="P68" s="264">
        <v>107.902</v>
      </c>
      <c r="Q68" s="265">
        <v>458.47699999999998</v>
      </c>
      <c r="R68" s="266">
        <v>47.462000000000003</v>
      </c>
    </row>
    <row r="69" spans="2:18" ht="15.75" x14ac:dyDescent="0.25">
      <c r="B69" s="260" t="s">
        <v>145</v>
      </c>
      <c r="C69" s="261">
        <v>1243.6310000000001</v>
      </c>
      <c r="D69" s="262">
        <v>5349.924</v>
      </c>
      <c r="E69" s="261">
        <v>867.40700000000004</v>
      </c>
      <c r="F69" s="263" t="s">
        <v>131</v>
      </c>
      <c r="G69" s="264">
        <v>869.26199999999994</v>
      </c>
      <c r="H69" s="265">
        <v>3700.7089999999998</v>
      </c>
      <c r="I69" s="266">
        <v>666.17200000000003</v>
      </c>
      <c r="J69" s="110"/>
      <c r="K69" s="260" t="s">
        <v>178</v>
      </c>
      <c r="L69" s="261">
        <v>47.786999999999999</v>
      </c>
      <c r="M69" s="262">
        <v>204.77199999999999</v>
      </c>
      <c r="N69" s="261">
        <v>29.501999999999999</v>
      </c>
      <c r="O69" s="263" t="s">
        <v>145</v>
      </c>
      <c r="P69" s="264">
        <v>77.590999999999994</v>
      </c>
      <c r="Q69" s="265">
        <v>329.30799999999999</v>
      </c>
      <c r="R69" s="266">
        <v>27.893999999999998</v>
      </c>
    </row>
    <row r="70" spans="2:18" ht="15.75" x14ac:dyDescent="0.25">
      <c r="B70" s="260" t="s">
        <v>266</v>
      </c>
      <c r="C70" s="261">
        <v>987.57399999999996</v>
      </c>
      <c r="D70" s="262">
        <v>4250.0910000000003</v>
      </c>
      <c r="E70" s="261">
        <v>607.53099999999995</v>
      </c>
      <c r="F70" s="263" t="s">
        <v>266</v>
      </c>
      <c r="G70" s="264">
        <v>824.18499999999995</v>
      </c>
      <c r="H70" s="265">
        <v>3509.4259999999999</v>
      </c>
      <c r="I70" s="266">
        <v>544.73400000000004</v>
      </c>
      <c r="J70" s="110"/>
      <c r="K70" s="260" t="s">
        <v>125</v>
      </c>
      <c r="L70" s="261">
        <v>47.656999999999996</v>
      </c>
      <c r="M70" s="262">
        <v>205.12200000000001</v>
      </c>
      <c r="N70" s="261">
        <v>23.347999999999999</v>
      </c>
      <c r="O70" s="263" t="s">
        <v>125</v>
      </c>
      <c r="P70" s="264">
        <v>30.436</v>
      </c>
      <c r="Q70" s="265">
        <v>129.608</v>
      </c>
      <c r="R70" s="266">
        <v>11</v>
      </c>
    </row>
    <row r="71" spans="2:18" ht="15.75" x14ac:dyDescent="0.25">
      <c r="B71" s="260" t="s">
        <v>79</v>
      </c>
      <c r="C71" s="261">
        <v>868.553</v>
      </c>
      <c r="D71" s="262">
        <v>3733.0039999999999</v>
      </c>
      <c r="E71" s="261">
        <v>835.33299999999997</v>
      </c>
      <c r="F71" s="263" t="s">
        <v>79</v>
      </c>
      <c r="G71" s="264">
        <v>777.11599999999999</v>
      </c>
      <c r="H71" s="265">
        <v>3310.58</v>
      </c>
      <c r="I71" s="266">
        <v>643.26</v>
      </c>
      <c r="J71" s="110"/>
      <c r="K71" s="260" t="s">
        <v>126</v>
      </c>
      <c r="L71" s="261">
        <v>44.576000000000001</v>
      </c>
      <c r="M71" s="262">
        <v>191.67</v>
      </c>
      <c r="N71" s="261">
        <v>10.475</v>
      </c>
      <c r="O71" s="263" t="s">
        <v>138</v>
      </c>
      <c r="P71" s="264">
        <v>30.007999999999999</v>
      </c>
      <c r="Q71" s="265">
        <v>127.67700000000001</v>
      </c>
      <c r="R71" s="266">
        <v>42.466000000000001</v>
      </c>
    </row>
    <row r="72" spans="2:18" ht="15.75" x14ac:dyDescent="0.25">
      <c r="B72" s="260" t="s">
        <v>131</v>
      </c>
      <c r="C72" s="261">
        <v>826.98099999999999</v>
      </c>
      <c r="D72" s="262">
        <v>3559.9079999999999</v>
      </c>
      <c r="E72" s="261">
        <v>632.64099999999996</v>
      </c>
      <c r="F72" s="263" t="s">
        <v>126</v>
      </c>
      <c r="G72" s="264">
        <v>499.87700000000001</v>
      </c>
      <c r="H72" s="265">
        <v>2129.2469999999998</v>
      </c>
      <c r="I72" s="266">
        <v>465.21699999999998</v>
      </c>
      <c r="J72" s="110"/>
      <c r="K72" s="260" t="s">
        <v>79</v>
      </c>
      <c r="L72" s="261">
        <v>32.470999999999997</v>
      </c>
      <c r="M72" s="262">
        <v>140.542</v>
      </c>
      <c r="N72" s="261">
        <v>18.55</v>
      </c>
      <c r="O72" s="263" t="s">
        <v>134</v>
      </c>
      <c r="P72" s="264">
        <v>13.285</v>
      </c>
      <c r="Q72" s="265">
        <v>56.771000000000001</v>
      </c>
      <c r="R72" s="266">
        <v>5.7240000000000002</v>
      </c>
    </row>
    <row r="73" spans="2:18" ht="16.5" thickBot="1" x14ac:dyDescent="0.3">
      <c r="B73" s="267" t="s">
        <v>198</v>
      </c>
      <c r="C73" s="268">
        <v>690.38800000000003</v>
      </c>
      <c r="D73" s="269">
        <v>2972.4989999999998</v>
      </c>
      <c r="E73" s="268">
        <v>586.01099999999997</v>
      </c>
      <c r="F73" s="270" t="s">
        <v>156</v>
      </c>
      <c r="G73" s="271">
        <v>367.02100000000002</v>
      </c>
      <c r="H73" s="272">
        <v>1559.722</v>
      </c>
      <c r="I73" s="273">
        <v>182.935</v>
      </c>
      <c r="J73" s="110"/>
      <c r="K73" s="267" t="s">
        <v>138</v>
      </c>
      <c r="L73" s="268">
        <v>24.388999999999999</v>
      </c>
      <c r="M73" s="269">
        <v>105.777</v>
      </c>
      <c r="N73" s="268">
        <v>23.148</v>
      </c>
      <c r="O73" s="270" t="s">
        <v>137</v>
      </c>
      <c r="P73" s="271">
        <v>8.157</v>
      </c>
      <c r="Q73" s="272">
        <v>34.561999999999998</v>
      </c>
      <c r="R73" s="273">
        <v>2.5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303</v>
      </c>
      <c r="C80" s="275"/>
      <c r="D80" s="276"/>
      <c r="E80" s="277"/>
      <c r="F80" s="274" t="s">
        <v>304</v>
      </c>
      <c r="G80" s="275"/>
      <c r="H80" s="276"/>
      <c r="I80" s="277"/>
      <c r="J80" s="110"/>
      <c r="K80" s="274" t="s">
        <v>303</v>
      </c>
      <c r="L80" s="275"/>
      <c r="M80" s="276"/>
      <c r="N80" s="277"/>
      <c r="O80" s="274" t="s">
        <v>304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51741.065999999999</v>
      </c>
      <c r="D82" s="248">
        <v>222599.06899999999</v>
      </c>
      <c r="E82" s="249">
        <v>52638.784</v>
      </c>
      <c r="F82" s="250" t="s">
        <v>114</v>
      </c>
      <c r="G82" s="251">
        <v>55635.675999999999</v>
      </c>
      <c r="H82" s="252">
        <v>236958.908</v>
      </c>
      <c r="I82" s="249">
        <v>55913.444000000003</v>
      </c>
      <c r="J82" s="110"/>
      <c r="K82" s="246" t="s">
        <v>114</v>
      </c>
      <c r="L82" s="247">
        <v>10577.353999999999</v>
      </c>
      <c r="M82" s="248">
        <v>45515.302000000003</v>
      </c>
      <c r="N82" s="249">
        <v>17490.155999999999</v>
      </c>
      <c r="O82" s="250" t="s">
        <v>114</v>
      </c>
      <c r="P82" s="251">
        <v>13806.679</v>
      </c>
      <c r="Q82" s="252">
        <v>58784.256000000001</v>
      </c>
      <c r="R82" s="249">
        <v>24388.28</v>
      </c>
    </row>
    <row r="83" spans="2:18" ht="15.75" x14ac:dyDescent="0.25">
      <c r="B83" s="253" t="s">
        <v>266</v>
      </c>
      <c r="C83" s="254">
        <v>18346.684000000001</v>
      </c>
      <c r="D83" s="255">
        <v>78898.034</v>
      </c>
      <c r="E83" s="254">
        <v>15436.081</v>
      </c>
      <c r="F83" s="256" t="s">
        <v>266</v>
      </c>
      <c r="G83" s="257">
        <v>14218.344999999999</v>
      </c>
      <c r="H83" s="258">
        <v>60550.904999999999</v>
      </c>
      <c r="I83" s="259">
        <v>11530.89</v>
      </c>
      <c r="J83" s="110"/>
      <c r="K83" s="253" t="s">
        <v>77</v>
      </c>
      <c r="L83" s="254">
        <v>2402.221</v>
      </c>
      <c r="M83" s="255">
        <v>10323.878000000001</v>
      </c>
      <c r="N83" s="254">
        <v>2881.4250000000002</v>
      </c>
      <c r="O83" s="256" t="s">
        <v>77</v>
      </c>
      <c r="P83" s="257">
        <v>2707.4549999999999</v>
      </c>
      <c r="Q83" s="258">
        <v>11524.701999999999</v>
      </c>
      <c r="R83" s="259">
        <v>2297.8589999999999</v>
      </c>
    </row>
    <row r="84" spans="2:18" ht="15.75" x14ac:dyDescent="0.25">
      <c r="B84" s="260" t="s">
        <v>206</v>
      </c>
      <c r="C84" s="261">
        <v>4075.558</v>
      </c>
      <c r="D84" s="262">
        <v>17548.925999999999</v>
      </c>
      <c r="E84" s="261">
        <v>4859</v>
      </c>
      <c r="F84" s="263" t="s">
        <v>160</v>
      </c>
      <c r="G84" s="264">
        <v>8754.2960000000003</v>
      </c>
      <c r="H84" s="265">
        <v>37315.527999999998</v>
      </c>
      <c r="I84" s="266">
        <v>10779.496999999999</v>
      </c>
      <c r="J84" s="110"/>
      <c r="K84" s="260" t="s">
        <v>128</v>
      </c>
      <c r="L84" s="261">
        <v>1604.816</v>
      </c>
      <c r="M84" s="262">
        <v>6895.6660000000002</v>
      </c>
      <c r="N84" s="261">
        <v>7683.3389999999999</v>
      </c>
      <c r="O84" s="263" t="s">
        <v>125</v>
      </c>
      <c r="P84" s="264">
        <v>1868.2380000000001</v>
      </c>
      <c r="Q84" s="265">
        <v>7949.875</v>
      </c>
      <c r="R84" s="266">
        <v>3608.9740000000002</v>
      </c>
    </row>
    <row r="85" spans="2:18" ht="15.75" x14ac:dyDescent="0.25">
      <c r="B85" s="260" t="s">
        <v>77</v>
      </c>
      <c r="C85" s="261">
        <v>3733.931</v>
      </c>
      <c r="D85" s="262">
        <v>16063.173000000001</v>
      </c>
      <c r="E85" s="261">
        <v>7830.4740000000002</v>
      </c>
      <c r="F85" s="263" t="s">
        <v>133</v>
      </c>
      <c r="G85" s="264">
        <v>3304.5839999999998</v>
      </c>
      <c r="H85" s="265">
        <v>14072.597</v>
      </c>
      <c r="I85" s="266">
        <v>754.39800000000002</v>
      </c>
      <c r="J85" s="110"/>
      <c r="K85" s="260" t="s">
        <v>266</v>
      </c>
      <c r="L85" s="261">
        <v>1348.712</v>
      </c>
      <c r="M85" s="262">
        <v>5801.5950000000003</v>
      </c>
      <c r="N85" s="261">
        <v>1272.5309999999999</v>
      </c>
      <c r="O85" s="263" t="s">
        <v>266</v>
      </c>
      <c r="P85" s="264">
        <v>1604.972</v>
      </c>
      <c r="Q85" s="265">
        <v>6832.7079999999996</v>
      </c>
      <c r="R85" s="266">
        <v>2267.1370000000002</v>
      </c>
    </row>
    <row r="86" spans="2:18" ht="15.75" x14ac:dyDescent="0.25">
      <c r="B86" s="260" t="s">
        <v>160</v>
      </c>
      <c r="C86" s="261">
        <v>2976.9319999999998</v>
      </c>
      <c r="D86" s="262">
        <v>12798.825999999999</v>
      </c>
      <c r="E86" s="261">
        <v>3612.9989999999998</v>
      </c>
      <c r="F86" s="263" t="s">
        <v>77</v>
      </c>
      <c r="G86" s="264">
        <v>3193.779</v>
      </c>
      <c r="H86" s="265">
        <v>13597.168</v>
      </c>
      <c r="I86" s="266">
        <v>7756.0240000000003</v>
      </c>
      <c r="J86" s="110"/>
      <c r="K86" s="260" t="s">
        <v>131</v>
      </c>
      <c r="L86" s="261">
        <v>1013.798</v>
      </c>
      <c r="M86" s="262">
        <v>4374.2579999999998</v>
      </c>
      <c r="N86" s="261">
        <v>1567.11</v>
      </c>
      <c r="O86" s="263" t="s">
        <v>76</v>
      </c>
      <c r="P86" s="264">
        <v>1384.6110000000001</v>
      </c>
      <c r="Q86" s="265">
        <v>5897.1419999999998</v>
      </c>
      <c r="R86" s="266">
        <v>1496.972</v>
      </c>
    </row>
    <row r="87" spans="2:18" ht="15.75" x14ac:dyDescent="0.25">
      <c r="B87" s="260" t="s">
        <v>220</v>
      </c>
      <c r="C87" s="261">
        <v>1699.4860000000001</v>
      </c>
      <c r="D87" s="262">
        <v>7305.1909999999998</v>
      </c>
      <c r="E87" s="261">
        <v>1946</v>
      </c>
      <c r="F87" s="263" t="s">
        <v>220</v>
      </c>
      <c r="G87" s="264">
        <v>2323.5639999999999</v>
      </c>
      <c r="H87" s="265">
        <v>9883.5849999999991</v>
      </c>
      <c r="I87" s="266">
        <v>2660</v>
      </c>
      <c r="J87" s="110"/>
      <c r="K87" s="260" t="s">
        <v>125</v>
      </c>
      <c r="L87" s="261">
        <v>709.36599999999999</v>
      </c>
      <c r="M87" s="262">
        <v>3062.511</v>
      </c>
      <c r="N87" s="261">
        <v>1395.33</v>
      </c>
      <c r="O87" s="263" t="s">
        <v>131</v>
      </c>
      <c r="P87" s="264">
        <v>1317.075</v>
      </c>
      <c r="Q87" s="265">
        <v>5605.0330000000004</v>
      </c>
      <c r="R87" s="266">
        <v>2009.038</v>
      </c>
    </row>
    <row r="88" spans="2:18" ht="15.75" x14ac:dyDescent="0.25">
      <c r="B88" s="260" t="s">
        <v>127</v>
      </c>
      <c r="C88" s="261">
        <v>1463.355</v>
      </c>
      <c r="D88" s="262">
        <v>6298.8090000000002</v>
      </c>
      <c r="E88" s="261">
        <v>1008.378</v>
      </c>
      <c r="F88" s="263" t="s">
        <v>127</v>
      </c>
      <c r="G88" s="264">
        <v>2219.9169999999999</v>
      </c>
      <c r="H88" s="265">
        <v>9456.9619999999995</v>
      </c>
      <c r="I88" s="266">
        <v>1377.3140000000001</v>
      </c>
      <c r="J88" s="110"/>
      <c r="K88" s="260" t="s">
        <v>76</v>
      </c>
      <c r="L88" s="261">
        <v>617.78</v>
      </c>
      <c r="M88" s="262">
        <v>2654.43</v>
      </c>
      <c r="N88" s="261">
        <v>413.35700000000003</v>
      </c>
      <c r="O88" s="263" t="s">
        <v>133</v>
      </c>
      <c r="P88" s="264">
        <v>1084.777</v>
      </c>
      <c r="Q88" s="265">
        <v>4618.97</v>
      </c>
      <c r="R88" s="266">
        <v>223.62200000000001</v>
      </c>
    </row>
    <row r="89" spans="2:18" ht="15.75" x14ac:dyDescent="0.25">
      <c r="B89" s="260" t="s">
        <v>133</v>
      </c>
      <c r="C89" s="261">
        <v>1429.896</v>
      </c>
      <c r="D89" s="262">
        <v>6146.5379999999996</v>
      </c>
      <c r="E89" s="261">
        <v>457.02600000000001</v>
      </c>
      <c r="F89" s="263" t="s">
        <v>206</v>
      </c>
      <c r="G89" s="264">
        <v>1898.6780000000001</v>
      </c>
      <c r="H89" s="265">
        <v>8088.6779999999999</v>
      </c>
      <c r="I89" s="266">
        <v>2200</v>
      </c>
      <c r="J89" s="110"/>
      <c r="K89" s="260" t="s">
        <v>133</v>
      </c>
      <c r="L89" s="261">
        <v>578.41700000000003</v>
      </c>
      <c r="M89" s="262">
        <v>2490.1010000000001</v>
      </c>
      <c r="N89" s="261">
        <v>58.997</v>
      </c>
      <c r="O89" s="263" t="s">
        <v>128</v>
      </c>
      <c r="P89" s="264">
        <v>1065.76</v>
      </c>
      <c r="Q89" s="265">
        <v>4535.973</v>
      </c>
      <c r="R89" s="266">
        <v>8789.4689999999991</v>
      </c>
    </row>
    <row r="90" spans="2:18" ht="15.75" x14ac:dyDescent="0.25">
      <c r="B90" s="260" t="s">
        <v>145</v>
      </c>
      <c r="C90" s="261">
        <v>1341.519</v>
      </c>
      <c r="D90" s="262">
        <v>5774.5950000000003</v>
      </c>
      <c r="E90" s="261">
        <v>385.98099999999999</v>
      </c>
      <c r="F90" s="263" t="s">
        <v>76</v>
      </c>
      <c r="G90" s="264">
        <v>1760.645</v>
      </c>
      <c r="H90" s="265">
        <v>7502.9390000000003</v>
      </c>
      <c r="I90" s="266">
        <v>1312.5509999999999</v>
      </c>
      <c r="J90" s="110"/>
      <c r="K90" s="260" t="s">
        <v>143</v>
      </c>
      <c r="L90" s="261">
        <v>463.76400000000001</v>
      </c>
      <c r="M90" s="262">
        <v>1993.5840000000001</v>
      </c>
      <c r="N90" s="261">
        <v>221.13</v>
      </c>
      <c r="O90" s="263" t="s">
        <v>129</v>
      </c>
      <c r="P90" s="264">
        <v>527.31299999999999</v>
      </c>
      <c r="Q90" s="265">
        <v>2248.0720000000001</v>
      </c>
      <c r="R90" s="266">
        <v>1100.2629999999999</v>
      </c>
    </row>
    <row r="91" spans="2:18" ht="15.75" x14ac:dyDescent="0.25">
      <c r="B91" s="260" t="s">
        <v>125</v>
      </c>
      <c r="C91" s="261">
        <v>1255.799</v>
      </c>
      <c r="D91" s="262">
        <v>5402.4120000000003</v>
      </c>
      <c r="E91" s="261">
        <v>1086.316</v>
      </c>
      <c r="F91" s="263" t="s">
        <v>125</v>
      </c>
      <c r="G91" s="264">
        <v>1584.982</v>
      </c>
      <c r="H91" s="265">
        <v>6746.741</v>
      </c>
      <c r="I91" s="266">
        <v>1370.826</v>
      </c>
      <c r="J91" s="110"/>
      <c r="K91" s="260" t="s">
        <v>138</v>
      </c>
      <c r="L91" s="261">
        <v>444.63299999999998</v>
      </c>
      <c r="M91" s="262">
        <v>1913.758</v>
      </c>
      <c r="N91" s="261">
        <v>152.41499999999999</v>
      </c>
      <c r="O91" s="263" t="s">
        <v>136</v>
      </c>
      <c r="P91" s="264">
        <v>470.983</v>
      </c>
      <c r="Q91" s="265">
        <v>2006.838</v>
      </c>
      <c r="R91" s="266">
        <v>534.22400000000005</v>
      </c>
    </row>
    <row r="92" spans="2:18" ht="15.75" x14ac:dyDescent="0.25">
      <c r="B92" s="260" t="s">
        <v>221</v>
      </c>
      <c r="C92" s="261">
        <v>1111.2070000000001</v>
      </c>
      <c r="D92" s="262">
        <v>4766.9570000000003</v>
      </c>
      <c r="E92" s="261">
        <v>1207.5</v>
      </c>
      <c r="F92" s="263" t="s">
        <v>145</v>
      </c>
      <c r="G92" s="264">
        <v>1235.134</v>
      </c>
      <c r="H92" s="265">
        <v>5260.4449999999997</v>
      </c>
      <c r="I92" s="266">
        <v>423.37</v>
      </c>
      <c r="J92" s="110"/>
      <c r="K92" s="260" t="s">
        <v>222</v>
      </c>
      <c r="L92" s="261">
        <v>312.34699999999998</v>
      </c>
      <c r="M92" s="262">
        <v>1349.8920000000001</v>
      </c>
      <c r="N92" s="261">
        <v>460</v>
      </c>
      <c r="O92" s="263" t="s">
        <v>126</v>
      </c>
      <c r="P92" s="264">
        <v>454.14600000000002</v>
      </c>
      <c r="Q92" s="265">
        <v>1936.7270000000001</v>
      </c>
      <c r="R92" s="266">
        <v>232.8</v>
      </c>
    </row>
    <row r="93" spans="2:18" ht="15.75" x14ac:dyDescent="0.25">
      <c r="B93" s="260" t="s">
        <v>76</v>
      </c>
      <c r="C93" s="261">
        <v>1097.125</v>
      </c>
      <c r="D93" s="262">
        <v>4717.2470000000003</v>
      </c>
      <c r="E93" s="261">
        <v>1022.072</v>
      </c>
      <c r="F93" s="263" t="s">
        <v>228</v>
      </c>
      <c r="G93" s="264">
        <v>1214.837</v>
      </c>
      <c r="H93" s="265">
        <v>5164.7879999999996</v>
      </c>
      <c r="I93" s="266">
        <v>1252.5999999999999</v>
      </c>
      <c r="J93" s="110"/>
      <c r="K93" s="260" t="s">
        <v>135</v>
      </c>
      <c r="L93" s="261">
        <v>182.33500000000001</v>
      </c>
      <c r="M93" s="262">
        <v>781.84299999999996</v>
      </c>
      <c r="N93" s="261">
        <v>285.52999999999997</v>
      </c>
      <c r="O93" s="263" t="s">
        <v>143</v>
      </c>
      <c r="P93" s="264">
        <v>388.55399999999997</v>
      </c>
      <c r="Q93" s="265">
        <v>1653.452</v>
      </c>
      <c r="R93" s="266">
        <v>188.44200000000001</v>
      </c>
    </row>
    <row r="94" spans="2:18" ht="15.75" x14ac:dyDescent="0.25">
      <c r="B94" s="260" t="s">
        <v>187</v>
      </c>
      <c r="C94" s="261">
        <v>925.71900000000005</v>
      </c>
      <c r="D94" s="262">
        <v>3987.8119999999999</v>
      </c>
      <c r="E94" s="261">
        <v>1084</v>
      </c>
      <c r="F94" s="263" t="s">
        <v>221</v>
      </c>
      <c r="G94" s="264">
        <v>1144.135</v>
      </c>
      <c r="H94" s="265">
        <v>4873.7139999999999</v>
      </c>
      <c r="I94" s="266">
        <v>1160.5</v>
      </c>
      <c r="J94" s="110"/>
      <c r="K94" s="260" t="s">
        <v>129</v>
      </c>
      <c r="L94" s="261">
        <v>178.102</v>
      </c>
      <c r="M94" s="262">
        <v>770.48900000000003</v>
      </c>
      <c r="N94" s="261">
        <v>195.82499999999999</v>
      </c>
      <c r="O94" s="263" t="s">
        <v>79</v>
      </c>
      <c r="P94" s="264">
        <v>349.74700000000001</v>
      </c>
      <c r="Q94" s="265">
        <v>1490.595</v>
      </c>
      <c r="R94" s="266">
        <v>1075.04</v>
      </c>
    </row>
    <row r="95" spans="2:18" ht="15.75" x14ac:dyDescent="0.25">
      <c r="B95" s="260" t="s">
        <v>261</v>
      </c>
      <c r="C95" s="261">
        <v>923.01199999999994</v>
      </c>
      <c r="D95" s="262">
        <v>3969.67</v>
      </c>
      <c r="E95" s="261">
        <v>1036</v>
      </c>
      <c r="F95" s="263" t="s">
        <v>289</v>
      </c>
      <c r="G95" s="264">
        <v>1102.713</v>
      </c>
      <c r="H95" s="265">
        <v>4695.1530000000002</v>
      </c>
      <c r="I95" s="266">
        <v>1407</v>
      </c>
      <c r="J95" s="110"/>
      <c r="K95" s="260" t="s">
        <v>136</v>
      </c>
      <c r="L95" s="261">
        <v>143.036</v>
      </c>
      <c r="M95" s="262">
        <v>617.17399999999998</v>
      </c>
      <c r="N95" s="261">
        <v>100.265</v>
      </c>
      <c r="O95" s="263" t="s">
        <v>222</v>
      </c>
      <c r="P95" s="264">
        <v>153.554</v>
      </c>
      <c r="Q95" s="265">
        <v>655.27099999999996</v>
      </c>
      <c r="R95" s="266">
        <v>201.15</v>
      </c>
    </row>
    <row r="96" spans="2:18" ht="15.75" x14ac:dyDescent="0.25">
      <c r="B96" s="260" t="s">
        <v>180</v>
      </c>
      <c r="C96" s="261">
        <v>749.54300000000001</v>
      </c>
      <c r="D96" s="262">
        <v>3232.62</v>
      </c>
      <c r="E96" s="261">
        <v>1004</v>
      </c>
      <c r="F96" s="263" t="s">
        <v>261</v>
      </c>
      <c r="G96" s="264">
        <v>852.81299999999999</v>
      </c>
      <c r="H96" s="265">
        <v>3630.2130000000002</v>
      </c>
      <c r="I96" s="266">
        <v>885</v>
      </c>
      <c r="J96" s="110"/>
      <c r="K96" s="260" t="s">
        <v>147</v>
      </c>
      <c r="L96" s="261">
        <v>131.70099999999999</v>
      </c>
      <c r="M96" s="262">
        <v>565.34</v>
      </c>
      <c r="N96" s="261">
        <v>127</v>
      </c>
      <c r="O96" s="263" t="s">
        <v>138</v>
      </c>
      <c r="P96" s="264">
        <v>142.57900000000001</v>
      </c>
      <c r="Q96" s="265">
        <v>607.654</v>
      </c>
      <c r="R96" s="266">
        <v>45.106999999999999</v>
      </c>
    </row>
    <row r="97" spans="2:18" ht="15.75" x14ac:dyDescent="0.25">
      <c r="B97" s="260" t="s">
        <v>138</v>
      </c>
      <c r="C97" s="261">
        <v>719.12300000000005</v>
      </c>
      <c r="D97" s="262">
        <v>3094.0459999999998</v>
      </c>
      <c r="E97" s="261">
        <v>539.298</v>
      </c>
      <c r="F97" s="263" t="s">
        <v>180</v>
      </c>
      <c r="G97" s="264">
        <v>663.83799999999997</v>
      </c>
      <c r="H97" s="265">
        <v>2826.395</v>
      </c>
      <c r="I97" s="266">
        <v>1076</v>
      </c>
      <c r="J97" s="110"/>
      <c r="K97" s="260" t="s">
        <v>126</v>
      </c>
      <c r="L97" s="261">
        <v>130.226</v>
      </c>
      <c r="M97" s="262">
        <v>562.322</v>
      </c>
      <c r="N97" s="261">
        <v>57.215000000000003</v>
      </c>
      <c r="O97" s="263" t="s">
        <v>198</v>
      </c>
      <c r="P97" s="264">
        <v>134.649</v>
      </c>
      <c r="Q97" s="265">
        <v>572.94100000000003</v>
      </c>
      <c r="R97" s="266">
        <v>160</v>
      </c>
    </row>
    <row r="98" spans="2:18" ht="16.5" thickBot="1" x14ac:dyDescent="0.3">
      <c r="B98" s="267" t="s">
        <v>134</v>
      </c>
      <c r="C98" s="268">
        <v>665.46199999999999</v>
      </c>
      <c r="D98" s="269">
        <v>2867.6439999999998</v>
      </c>
      <c r="E98" s="268">
        <v>803.63900000000001</v>
      </c>
      <c r="F98" s="270" t="s">
        <v>135</v>
      </c>
      <c r="G98" s="271">
        <v>659.11</v>
      </c>
      <c r="H98" s="272">
        <v>2807.145</v>
      </c>
      <c r="I98" s="273">
        <v>922.96900000000005</v>
      </c>
      <c r="J98" s="110"/>
      <c r="K98" s="267" t="s">
        <v>145</v>
      </c>
      <c r="L98" s="268">
        <v>102.19</v>
      </c>
      <c r="M98" s="269">
        <v>437.84899999999999</v>
      </c>
      <c r="N98" s="268">
        <v>146.31100000000001</v>
      </c>
      <c r="O98" s="270" t="s">
        <v>130</v>
      </c>
      <c r="P98" s="271">
        <v>68.575999999999993</v>
      </c>
      <c r="Q98" s="272">
        <v>292.43400000000003</v>
      </c>
      <c r="R98" s="273">
        <v>18.5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303</v>
      </c>
      <c r="C105" s="275"/>
      <c r="D105" s="276"/>
      <c r="E105" s="277"/>
      <c r="F105" s="274" t="s">
        <v>304</v>
      </c>
      <c r="G105" s="275"/>
      <c r="H105" s="276"/>
      <c r="I105" s="277"/>
      <c r="J105" s="110"/>
      <c r="K105" s="274" t="s">
        <v>303</v>
      </c>
      <c r="L105" s="275"/>
      <c r="M105" s="276"/>
      <c r="N105" s="277"/>
      <c r="O105" s="274" t="s">
        <v>304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67800.125</v>
      </c>
      <c r="D107" s="248">
        <v>291715.25300000003</v>
      </c>
      <c r="E107" s="249">
        <v>15835.788</v>
      </c>
      <c r="F107" s="250" t="s">
        <v>114</v>
      </c>
      <c r="G107" s="251">
        <v>63401.375</v>
      </c>
      <c r="H107" s="252">
        <v>270054.27299999999</v>
      </c>
      <c r="I107" s="249">
        <v>17412.120999999999</v>
      </c>
      <c r="J107" s="110"/>
      <c r="K107" s="246" t="s">
        <v>114</v>
      </c>
      <c r="L107" s="247">
        <v>25373.363000000001</v>
      </c>
      <c r="M107" s="248">
        <v>109089.88800000001</v>
      </c>
      <c r="N107" s="249">
        <v>4825.5129999999999</v>
      </c>
      <c r="O107" s="250" t="s">
        <v>114</v>
      </c>
      <c r="P107" s="251">
        <v>16581.506000000001</v>
      </c>
      <c r="Q107" s="252">
        <v>70640.383000000002</v>
      </c>
      <c r="R107" s="249">
        <v>3633.1640000000002</v>
      </c>
    </row>
    <row r="108" spans="2:18" ht="15.75" x14ac:dyDescent="0.25">
      <c r="B108" s="253" t="s">
        <v>129</v>
      </c>
      <c r="C108" s="254">
        <v>12329.698</v>
      </c>
      <c r="D108" s="255">
        <v>53041.055999999997</v>
      </c>
      <c r="E108" s="254">
        <v>2934.53</v>
      </c>
      <c r="F108" s="256" t="s">
        <v>129</v>
      </c>
      <c r="G108" s="257">
        <v>8806.3389999999999</v>
      </c>
      <c r="H108" s="258">
        <v>37544.497000000003</v>
      </c>
      <c r="I108" s="259">
        <v>2549.4070000000002</v>
      </c>
      <c r="J108" s="110"/>
      <c r="K108" s="253" t="s">
        <v>266</v>
      </c>
      <c r="L108" s="254">
        <v>10519.200999999999</v>
      </c>
      <c r="M108" s="255">
        <v>45159.082999999999</v>
      </c>
      <c r="N108" s="254">
        <v>1918.77</v>
      </c>
      <c r="O108" s="256" t="s">
        <v>77</v>
      </c>
      <c r="P108" s="257">
        <v>5149.9309999999996</v>
      </c>
      <c r="Q108" s="258">
        <v>21932.974999999999</v>
      </c>
      <c r="R108" s="259">
        <v>1101.2470000000001</v>
      </c>
    </row>
    <row r="109" spans="2:18" ht="15.75" x14ac:dyDescent="0.25">
      <c r="B109" s="260" t="s">
        <v>266</v>
      </c>
      <c r="C109" s="261">
        <v>11513.169</v>
      </c>
      <c r="D109" s="262">
        <v>49473.733999999997</v>
      </c>
      <c r="E109" s="261">
        <v>2682.8809999999999</v>
      </c>
      <c r="F109" s="263" t="s">
        <v>266</v>
      </c>
      <c r="G109" s="264">
        <v>7470.5940000000001</v>
      </c>
      <c r="H109" s="265">
        <v>31806.106</v>
      </c>
      <c r="I109" s="266">
        <v>2155.1860000000001</v>
      </c>
      <c r="J109" s="110"/>
      <c r="K109" s="260" t="s">
        <v>77</v>
      </c>
      <c r="L109" s="261">
        <v>6279.2659999999996</v>
      </c>
      <c r="M109" s="262">
        <v>27013.362000000001</v>
      </c>
      <c r="N109" s="261">
        <v>1124.223</v>
      </c>
      <c r="O109" s="263" t="s">
        <v>136</v>
      </c>
      <c r="P109" s="264">
        <v>3588.732</v>
      </c>
      <c r="Q109" s="265">
        <v>15291.65</v>
      </c>
      <c r="R109" s="266">
        <v>690.25900000000001</v>
      </c>
    </row>
    <row r="110" spans="2:18" ht="15.75" x14ac:dyDescent="0.25">
      <c r="B110" s="260" t="s">
        <v>77</v>
      </c>
      <c r="C110" s="261">
        <v>7915.9030000000002</v>
      </c>
      <c r="D110" s="262">
        <v>34088.343000000001</v>
      </c>
      <c r="E110" s="261">
        <v>1967.3340000000001</v>
      </c>
      <c r="F110" s="263" t="s">
        <v>138</v>
      </c>
      <c r="G110" s="264">
        <v>6673.3469999999998</v>
      </c>
      <c r="H110" s="265">
        <v>28429.912</v>
      </c>
      <c r="I110" s="266">
        <v>1855.1969999999999</v>
      </c>
      <c r="J110" s="110"/>
      <c r="K110" s="260" t="s">
        <v>136</v>
      </c>
      <c r="L110" s="261">
        <v>1413.4010000000001</v>
      </c>
      <c r="M110" s="262">
        <v>6084.0159999999996</v>
      </c>
      <c r="N110" s="261">
        <v>290.53899999999999</v>
      </c>
      <c r="O110" s="263" t="s">
        <v>126</v>
      </c>
      <c r="P110" s="264">
        <v>1519.9839999999999</v>
      </c>
      <c r="Q110" s="265">
        <v>6480.393</v>
      </c>
      <c r="R110" s="266">
        <v>320.68700000000001</v>
      </c>
    </row>
    <row r="111" spans="2:18" ht="15.75" x14ac:dyDescent="0.25">
      <c r="B111" s="260" t="s">
        <v>138</v>
      </c>
      <c r="C111" s="261">
        <v>6972.9179999999997</v>
      </c>
      <c r="D111" s="262">
        <v>29994.563999999998</v>
      </c>
      <c r="E111" s="261">
        <v>1619.7840000000001</v>
      </c>
      <c r="F111" s="263" t="s">
        <v>198</v>
      </c>
      <c r="G111" s="264">
        <v>6116.9629999999997</v>
      </c>
      <c r="H111" s="265">
        <v>26054.324000000001</v>
      </c>
      <c r="I111" s="266">
        <v>1726.2460000000001</v>
      </c>
      <c r="J111" s="110"/>
      <c r="K111" s="260" t="s">
        <v>126</v>
      </c>
      <c r="L111" s="261">
        <v>1230.2449999999999</v>
      </c>
      <c r="M111" s="262">
        <v>5284.9059999999999</v>
      </c>
      <c r="N111" s="261">
        <v>318.25</v>
      </c>
      <c r="O111" s="263" t="s">
        <v>135</v>
      </c>
      <c r="P111" s="264">
        <v>1340.211</v>
      </c>
      <c r="Q111" s="265">
        <v>5710.4340000000002</v>
      </c>
      <c r="R111" s="266">
        <v>290.56700000000001</v>
      </c>
    </row>
    <row r="112" spans="2:18" ht="15.75" x14ac:dyDescent="0.25">
      <c r="B112" s="260" t="s">
        <v>79</v>
      </c>
      <c r="C112" s="261">
        <v>5043.8990000000003</v>
      </c>
      <c r="D112" s="262">
        <v>21706.662</v>
      </c>
      <c r="E112" s="261">
        <v>1191.335</v>
      </c>
      <c r="F112" s="263" t="s">
        <v>79</v>
      </c>
      <c r="G112" s="264">
        <v>4805.0739999999996</v>
      </c>
      <c r="H112" s="265">
        <v>20486.704000000002</v>
      </c>
      <c r="I112" s="266">
        <v>1327.2080000000001</v>
      </c>
      <c r="J112" s="110"/>
      <c r="K112" s="260" t="s">
        <v>131</v>
      </c>
      <c r="L112" s="261">
        <v>1196.098</v>
      </c>
      <c r="M112" s="262">
        <v>5174.0190000000002</v>
      </c>
      <c r="N112" s="261">
        <v>204.47300000000001</v>
      </c>
      <c r="O112" s="263" t="s">
        <v>266</v>
      </c>
      <c r="P112" s="264">
        <v>1338.329</v>
      </c>
      <c r="Q112" s="265">
        <v>5707.0079999999998</v>
      </c>
      <c r="R112" s="266">
        <v>405.06599999999997</v>
      </c>
    </row>
    <row r="113" spans="2:18" ht="15.75" x14ac:dyDescent="0.25">
      <c r="B113" s="260" t="s">
        <v>128</v>
      </c>
      <c r="C113" s="261">
        <v>4467.5889999999999</v>
      </c>
      <c r="D113" s="262">
        <v>19220.672999999999</v>
      </c>
      <c r="E113" s="261">
        <v>1035.1759999999999</v>
      </c>
      <c r="F113" s="263" t="s">
        <v>128</v>
      </c>
      <c r="G113" s="264">
        <v>3835.0459999999998</v>
      </c>
      <c r="H113" s="265">
        <v>16342.276</v>
      </c>
      <c r="I113" s="266">
        <v>1020.696</v>
      </c>
      <c r="J113" s="110"/>
      <c r="K113" s="260" t="s">
        <v>137</v>
      </c>
      <c r="L113" s="261">
        <v>1155.635</v>
      </c>
      <c r="M113" s="262">
        <v>4972.7479999999996</v>
      </c>
      <c r="N113" s="261">
        <v>257.09500000000003</v>
      </c>
      <c r="O113" s="263" t="s">
        <v>131</v>
      </c>
      <c r="P113" s="264">
        <v>848.71299999999997</v>
      </c>
      <c r="Q113" s="265">
        <v>3617.337</v>
      </c>
      <c r="R113" s="266">
        <v>208.00700000000001</v>
      </c>
    </row>
    <row r="114" spans="2:18" ht="15.75" x14ac:dyDescent="0.25">
      <c r="B114" s="260" t="s">
        <v>76</v>
      </c>
      <c r="C114" s="261">
        <v>4435.4939999999997</v>
      </c>
      <c r="D114" s="262">
        <v>19074.876</v>
      </c>
      <c r="E114" s="261">
        <v>1044.5540000000001</v>
      </c>
      <c r="F114" s="263" t="s">
        <v>77</v>
      </c>
      <c r="G114" s="264">
        <v>2525.5320000000002</v>
      </c>
      <c r="H114" s="265">
        <v>10748.96</v>
      </c>
      <c r="I114" s="266">
        <v>673.73900000000003</v>
      </c>
      <c r="J114" s="110"/>
      <c r="K114" s="260" t="s">
        <v>135</v>
      </c>
      <c r="L114" s="261">
        <v>943.15599999999995</v>
      </c>
      <c r="M114" s="262">
        <v>4061.701</v>
      </c>
      <c r="N114" s="261">
        <v>189.93199999999999</v>
      </c>
      <c r="O114" s="263" t="s">
        <v>125</v>
      </c>
      <c r="P114" s="264">
        <v>624.52700000000004</v>
      </c>
      <c r="Q114" s="265">
        <v>2654.4050000000002</v>
      </c>
      <c r="R114" s="266">
        <v>126.699</v>
      </c>
    </row>
    <row r="115" spans="2:18" ht="15.75" x14ac:dyDescent="0.25">
      <c r="B115" s="260" t="s">
        <v>147</v>
      </c>
      <c r="C115" s="261">
        <v>2047.8430000000001</v>
      </c>
      <c r="D115" s="262">
        <v>8823.3649999999998</v>
      </c>
      <c r="E115" s="261">
        <v>460.18400000000003</v>
      </c>
      <c r="F115" s="263" t="s">
        <v>281</v>
      </c>
      <c r="G115" s="264">
        <v>2436.2719999999999</v>
      </c>
      <c r="H115" s="265">
        <v>10365.986000000001</v>
      </c>
      <c r="I115" s="266">
        <v>723.37</v>
      </c>
      <c r="J115" s="110"/>
      <c r="K115" s="260" t="s">
        <v>130</v>
      </c>
      <c r="L115" s="261">
        <v>656.08600000000001</v>
      </c>
      <c r="M115" s="262">
        <v>2819.9810000000002</v>
      </c>
      <c r="N115" s="261">
        <v>86.43</v>
      </c>
      <c r="O115" s="263" t="s">
        <v>76</v>
      </c>
      <c r="P115" s="264">
        <v>606.92899999999997</v>
      </c>
      <c r="Q115" s="265">
        <v>2588.12</v>
      </c>
      <c r="R115" s="266">
        <v>125.04300000000001</v>
      </c>
    </row>
    <row r="116" spans="2:18" ht="15.75" x14ac:dyDescent="0.25">
      <c r="B116" s="260" t="s">
        <v>125</v>
      </c>
      <c r="C116" s="261">
        <v>1872.4649999999999</v>
      </c>
      <c r="D116" s="262">
        <v>8053.85</v>
      </c>
      <c r="E116" s="261">
        <v>404.262</v>
      </c>
      <c r="F116" s="263" t="s">
        <v>147</v>
      </c>
      <c r="G116" s="264">
        <v>2181.1590000000001</v>
      </c>
      <c r="H116" s="265">
        <v>9286.6440000000002</v>
      </c>
      <c r="I116" s="266">
        <v>571.50900000000001</v>
      </c>
      <c r="J116" s="110"/>
      <c r="K116" s="260" t="s">
        <v>198</v>
      </c>
      <c r="L116" s="261">
        <v>524.41600000000005</v>
      </c>
      <c r="M116" s="262">
        <v>2259.0459999999998</v>
      </c>
      <c r="N116" s="261">
        <v>140</v>
      </c>
      <c r="O116" s="263" t="s">
        <v>137</v>
      </c>
      <c r="P116" s="264">
        <v>599.37400000000002</v>
      </c>
      <c r="Q116" s="265">
        <v>2551.0030000000002</v>
      </c>
      <c r="R116" s="266">
        <v>143.35499999999999</v>
      </c>
    </row>
    <row r="117" spans="2:18" ht="15.75" x14ac:dyDescent="0.25">
      <c r="B117" s="260" t="s">
        <v>131</v>
      </c>
      <c r="C117" s="261">
        <v>1801.6790000000001</v>
      </c>
      <c r="D117" s="262">
        <v>7788.375</v>
      </c>
      <c r="E117" s="261">
        <v>437.87799999999999</v>
      </c>
      <c r="F117" s="263" t="s">
        <v>76</v>
      </c>
      <c r="G117" s="264">
        <v>2145.0540000000001</v>
      </c>
      <c r="H117" s="265">
        <v>9116.7900000000009</v>
      </c>
      <c r="I117" s="266">
        <v>637.02499999999998</v>
      </c>
      <c r="J117" s="110"/>
      <c r="K117" s="260" t="s">
        <v>76</v>
      </c>
      <c r="L117" s="261">
        <v>452.82100000000003</v>
      </c>
      <c r="M117" s="262">
        <v>1950.932</v>
      </c>
      <c r="N117" s="261">
        <v>81.063999999999993</v>
      </c>
      <c r="O117" s="263" t="s">
        <v>128</v>
      </c>
      <c r="P117" s="264">
        <v>351.00400000000002</v>
      </c>
      <c r="Q117" s="265">
        <v>1493.902</v>
      </c>
      <c r="R117" s="266">
        <v>85.334999999999994</v>
      </c>
    </row>
    <row r="118" spans="2:18" ht="15.75" x14ac:dyDescent="0.25">
      <c r="B118" s="260" t="s">
        <v>136</v>
      </c>
      <c r="C118" s="261">
        <v>1746.1130000000001</v>
      </c>
      <c r="D118" s="262">
        <v>7506.4489999999996</v>
      </c>
      <c r="E118" s="261">
        <v>384.315</v>
      </c>
      <c r="F118" s="263" t="s">
        <v>131</v>
      </c>
      <c r="G118" s="264">
        <v>1994.924</v>
      </c>
      <c r="H118" s="265">
        <v>8490.4089999999997</v>
      </c>
      <c r="I118" s="266">
        <v>558.61099999999999</v>
      </c>
      <c r="J118" s="110"/>
      <c r="K118" s="260" t="s">
        <v>145</v>
      </c>
      <c r="L118" s="261">
        <v>339.274</v>
      </c>
      <c r="M118" s="262">
        <v>1459.6</v>
      </c>
      <c r="N118" s="261">
        <v>67.900000000000006</v>
      </c>
      <c r="O118" s="263" t="s">
        <v>130</v>
      </c>
      <c r="P118" s="264">
        <v>339.31599999999997</v>
      </c>
      <c r="Q118" s="265">
        <v>1444.8810000000001</v>
      </c>
      <c r="R118" s="266">
        <v>65.62</v>
      </c>
    </row>
    <row r="119" spans="2:18" ht="15.75" x14ac:dyDescent="0.25">
      <c r="B119" s="260" t="s">
        <v>133</v>
      </c>
      <c r="C119" s="261">
        <v>1529.4069999999999</v>
      </c>
      <c r="D119" s="262">
        <v>6574.0510000000004</v>
      </c>
      <c r="E119" s="261">
        <v>333.48399999999998</v>
      </c>
      <c r="F119" s="263" t="s">
        <v>132</v>
      </c>
      <c r="G119" s="264">
        <v>1626.0719999999999</v>
      </c>
      <c r="H119" s="265">
        <v>6934.2209999999995</v>
      </c>
      <c r="I119" s="266">
        <v>352.8</v>
      </c>
      <c r="J119" s="110"/>
      <c r="K119" s="260" t="s">
        <v>125</v>
      </c>
      <c r="L119" s="261">
        <v>188.34899999999999</v>
      </c>
      <c r="M119" s="262">
        <v>811.73699999999997</v>
      </c>
      <c r="N119" s="261">
        <v>42.472000000000001</v>
      </c>
      <c r="O119" s="263" t="s">
        <v>147</v>
      </c>
      <c r="P119" s="264">
        <v>103.886</v>
      </c>
      <c r="Q119" s="265">
        <v>441.16699999999997</v>
      </c>
      <c r="R119" s="266">
        <v>32.305999999999997</v>
      </c>
    </row>
    <row r="120" spans="2:18" ht="15.75" x14ac:dyDescent="0.25">
      <c r="B120" s="260" t="s">
        <v>182</v>
      </c>
      <c r="C120" s="261">
        <v>1254.27</v>
      </c>
      <c r="D120" s="262">
        <v>5409.2659999999996</v>
      </c>
      <c r="E120" s="261">
        <v>273</v>
      </c>
      <c r="F120" s="263" t="s">
        <v>136</v>
      </c>
      <c r="G120" s="264">
        <v>1500.1030000000001</v>
      </c>
      <c r="H120" s="265">
        <v>6391.348</v>
      </c>
      <c r="I120" s="266">
        <v>316.66899999999998</v>
      </c>
      <c r="J120" s="110"/>
      <c r="K120" s="260" t="s">
        <v>128</v>
      </c>
      <c r="L120" s="261">
        <v>181.852</v>
      </c>
      <c r="M120" s="262">
        <v>779.17399999999998</v>
      </c>
      <c r="N120" s="261">
        <v>43.231000000000002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186</v>
      </c>
      <c r="C121" s="261">
        <v>1004.655</v>
      </c>
      <c r="D121" s="262">
        <v>4326.2929999999997</v>
      </c>
      <c r="E121" s="261">
        <v>213.32</v>
      </c>
      <c r="F121" s="263" t="s">
        <v>182</v>
      </c>
      <c r="G121" s="264">
        <v>1320.7539999999999</v>
      </c>
      <c r="H121" s="265">
        <v>5629.0730000000003</v>
      </c>
      <c r="I121" s="266">
        <v>335.97500000000002</v>
      </c>
      <c r="J121" s="110"/>
      <c r="K121" s="260" t="s">
        <v>129</v>
      </c>
      <c r="L121" s="261">
        <v>176.37</v>
      </c>
      <c r="M121" s="262">
        <v>755.67499999999995</v>
      </c>
      <c r="N121" s="261">
        <v>42.576000000000001</v>
      </c>
      <c r="O121" s="263" t="s">
        <v>79</v>
      </c>
      <c r="P121" s="264">
        <v>64.183999999999997</v>
      </c>
      <c r="Q121" s="265">
        <v>273.44</v>
      </c>
      <c r="R121" s="266">
        <v>12.951000000000001</v>
      </c>
    </row>
    <row r="122" spans="2:18" ht="15.75" x14ac:dyDescent="0.25">
      <c r="B122" s="260" t="s">
        <v>134</v>
      </c>
      <c r="C122" s="261">
        <v>834.59799999999996</v>
      </c>
      <c r="D122" s="262">
        <v>3595.6860000000001</v>
      </c>
      <c r="E122" s="261">
        <v>200.18600000000001</v>
      </c>
      <c r="F122" s="263" t="s">
        <v>280</v>
      </c>
      <c r="G122" s="264">
        <v>1147.42</v>
      </c>
      <c r="H122" s="265">
        <v>4887.085</v>
      </c>
      <c r="I122" s="266">
        <v>317.005</v>
      </c>
      <c r="J122" s="110"/>
      <c r="K122" s="260" t="s">
        <v>79</v>
      </c>
      <c r="L122" s="261">
        <v>61.813000000000002</v>
      </c>
      <c r="M122" s="262">
        <v>266.57499999999999</v>
      </c>
      <c r="N122" s="261">
        <v>8.91</v>
      </c>
      <c r="O122" s="263" t="s">
        <v>186</v>
      </c>
      <c r="P122" s="264">
        <v>22.920999999999999</v>
      </c>
      <c r="Q122" s="265">
        <v>97.745000000000005</v>
      </c>
      <c r="R122" s="266">
        <v>4.6509999999999998</v>
      </c>
    </row>
    <row r="123" spans="2:18" ht="16.5" thickBot="1" x14ac:dyDescent="0.3">
      <c r="B123" s="267" t="s">
        <v>229</v>
      </c>
      <c r="C123" s="268">
        <v>804.58900000000006</v>
      </c>
      <c r="D123" s="269">
        <v>3448.4560000000001</v>
      </c>
      <c r="E123" s="268">
        <v>170.9</v>
      </c>
      <c r="F123" s="270" t="s">
        <v>307</v>
      </c>
      <c r="G123" s="271">
        <v>1084.5250000000001</v>
      </c>
      <c r="H123" s="272">
        <v>4611.2240000000002</v>
      </c>
      <c r="I123" s="273">
        <v>305.89999999999998</v>
      </c>
      <c r="J123" s="110"/>
      <c r="K123" s="267" t="s">
        <v>147</v>
      </c>
      <c r="L123" s="268">
        <v>54.847999999999999</v>
      </c>
      <c r="M123" s="269">
        <v>235.03399999999999</v>
      </c>
      <c r="N123" s="268">
        <v>9.5679999999999996</v>
      </c>
      <c r="O123" s="270" t="s">
        <v>129</v>
      </c>
      <c r="P123" s="271">
        <v>1.546</v>
      </c>
      <c r="Q123" s="272">
        <v>6.59</v>
      </c>
      <c r="R123" s="273">
        <v>0.54600000000000004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303</v>
      </c>
      <c r="C131" s="275"/>
      <c r="D131" s="276"/>
      <c r="E131" s="277"/>
      <c r="F131" s="274" t="s">
        <v>304</v>
      </c>
      <c r="G131" s="275"/>
      <c r="H131" s="276"/>
      <c r="I131" s="277"/>
      <c r="J131" s="110"/>
      <c r="K131" s="274" t="s">
        <v>303</v>
      </c>
      <c r="L131" s="275"/>
      <c r="M131" s="276"/>
      <c r="N131" s="277"/>
      <c r="O131" s="274" t="s">
        <v>304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196025.329</v>
      </c>
      <c r="D133" s="248">
        <v>843588.25899999996</v>
      </c>
      <c r="E133" s="249">
        <v>64436.167999999998</v>
      </c>
      <c r="F133" s="250" t="s">
        <v>114</v>
      </c>
      <c r="G133" s="251">
        <v>205737.54</v>
      </c>
      <c r="H133" s="252">
        <v>876167.16500000004</v>
      </c>
      <c r="I133" s="249">
        <v>63380.87</v>
      </c>
      <c r="J133" s="110"/>
      <c r="K133" s="246" t="s">
        <v>114</v>
      </c>
      <c r="L133" s="247">
        <v>92653.202000000005</v>
      </c>
      <c r="M133" s="248">
        <v>398699.92300000001</v>
      </c>
      <c r="N133" s="249">
        <v>25792.885999999999</v>
      </c>
      <c r="O133" s="250" t="s">
        <v>114</v>
      </c>
      <c r="P133" s="251">
        <v>102871.59</v>
      </c>
      <c r="Q133" s="252">
        <v>438129.69300000003</v>
      </c>
      <c r="R133" s="249">
        <v>26361.329000000002</v>
      </c>
    </row>
    <row r="134" spans="2:31" ht="15.75" x14ac:dyDescent="0.25">
      <c r="B134" s="253" t="s">
        <v>77</v>
      </c>
      <c r="C134" s="254">
        <v>28245.947</v>
      </c>
      <c r="D134" s="255">
        <v>121569.51700000001</v>
      </c>
      <c r="E134" s="254">
        <v>11170.492</v>
      </c>
      <c r="F134" s="256" t="s">
        <v>77</v>
      </c>
      <c r="G134" s="257">
        <v>24408.897000000001</v>
      </c>
      <c r="H134" s="258">
        <v>103921.967</v>
      </c>
      <c r="I134" s="259">
        <v>9549.8989999999994</v>
      </c>
      <c r="J134" s="110"/>
      <c r="K134" s="253" t="s">
        <v>77</v>
      </c>
      <c r="L134" s="254">
        <v>37561.088000000003</v>
      </c>
      <c r="M134" s="255">
        <v>161651.967</v>
      </c>
      <c r="N134" s="254">
        <v>11527.374</v>
      </c>
      <c r="O134" s="256" t="s">
        <v>77</v>
      </c>
      <c r="P134" s="257">
        <v>39803.591999999997</v>
      </c>
      <c r="Q134" s="258">
        <v>169509.94399999999</v>
      </c>
      <c r="R134" s="259">
        <v>11667.695</v>
      </c>
    </row>
    <row r="135" spans="2:31" ht="15.75" x14ac:dyDescent="0.25">
      <c r="B135" s="260" t="s">
        <v>129</v>
      </c>
      <c r="C135" s="261">
        <v>24654.194</v>
      </c>
      <c r="D135" s="262">
        <v>106060.781</v>
      </c>
      <c r="E135" s="261">
        <v>7597.43</v>
      </c>
      <c r="F135" s="263" t="s">
        <v>129</v>
      </c>
      <c r="G135" s="264">
        <v>23508.560000000001</v>
      </c>
      <c r="H135" s="265">
        <v>100122.497</v>
      </c>
      <c r="I135" s="266">
        <v>6861.4719999999998</v>
      </c>
      <c r="J135" s="110"/>
      <c r="K135" s="260" t="s">
        <v>266</v>
      </c>
      <c r="L135" s="261">
        <v>14436.887000000001</v>
      </c>
      <c r="M135" s="262">
        <v>62082.228000000003</v>
      </c>
      <c r="N135" s="261">
        <v>4548.634</v>
      </c>
      <c r="O135" s="263" t="s">
        <v>266</v>
      </c>
      <c r="P135" s="264">
        <v>13904.612999999999</v>
      </c>
      <c r="Q135" s="265">
        <v>59206.285000000003</v>
      </c>
      <c r="R135" s="266">
        <v>3807.837</v>
      </c>
    </row>
    <row r="136" spans="2:31" ht="15.75" x14ac:dyDescent="0.25">
      <c r="B136" s="260" t="s">
        <v>125</v>
      </c>
      <c r="C136" s="261">
        <v>17173.780999999999</v>
      </c>
      <c r="D136" s="262">
        <v>73947.451000000001</v>
      </c>
      <c r="E136" s="261">
        <v>5160.1589999999997</v>
      </c>
      <c r="F136" s="263" t="s">
        <v>198</v>
      </c>
      <c r="G136" s="264">
        <v>18343.009999999998</v>
      </c>
      <c r="H136" s="265">
        <v>78126.096000000005</v>
      </c>
      <c r="I136" s="266">
        <v>4940.4309999999996</v>
      </c>
      <c r="J136" s="110"/>
      <c r="K136" s="260" t="s">
        <v>125</v>
      </c>
      <c r="L136" s="261">
        <v>10490.694</v>
      </c>
      <c r="M136" s="262">
        <v>45165.506999999998</v>
      </c>
      <c r="N136" s="261">
        <v>1884.4290000000001</v>
      </c>
      <c r="O136" s="263" t="s">
        <v>125</v>
      </c>
      <c r="P136" s="264">
        <v>12253.061</v>
      </c>
      <c r="Q136" s="265">
        <v>52184.091</v>
      </c>
      <c r="R136" s="266">
        <v>1924.2829999999999</v>
      </c>
    </row>
    <row r="137" spans="2:31" ht="15.75" x14ac:dyDescent="0.25">
      <c r="B137" s="260" t="s">
        <v>136</v>
      </c>
      <c r="C137" s="261">
        <v>12614.027</v>
      </c>
      <c r="D137" s="262">
        <v>54304.548999999999</v>
      </c>
      <c r="E137" s="261">
        <v>3839.54</v>
      </c>
      <c r="F137" s="263" t="s">
        <v>125</v>
      </c>
      <c r="G137" s="264">
        <v>13429.644</v>
      </c>
      <c r="H137" s="265">
        <v>57192.396000000001</v>
      </c>
      <c r="I137" s="266">
        <v>3559.3780000000002</v>
      </c>
      <c r="J137" s="110"/>
      <c r="K137" s="260" t="s">
        <v>76</v>
      </c>
      <c r="L137" s="261">
        <v>6776.3890000000001</v>
      </c>
      <c r="M137" s="262">
        <v>29170.756000000001</v>
      </c>
      <c r="N137" s="261">
        <v>1897.944</v>
      </c>
      <c r="O137" s="263" t="s">
        <v>129</v>
      </c>
      <c r="P137" s="264">
        <v>6716.3209999999999</v>
      </c>
      <c r="Q137" s="265">
        <v>28601.405999999999</v>
      </c>
      <c r="R137" s="266">
        <v>1723.6379999999999</v>
      </c>
    </row>
    <row r="138" spans="2:31" ht="15.75" x14ac:dyDescent="0.25">
      <c r="B138" s="260" t="s">
        <v>79</v>
      </c>
      <c r="C138" s="261">
        <v>11572.808000000001</v>
      </c>
      <c r="D138" s="262">
        <v>49812.883000000002</v>
      </c>
      <c r="E138" s="261">
        <v>3820.9090000000001</v>
      </c>
      <c r="F138" s="263" t="s">
        <v>136</v>
      </c>
      <c r="G138" s="264">
        <v>13110.77</v>
      </c>
      <c r="H138" s="265">
        <v>55852.498</v>
      </c>
      <c r="I138" s="266">
        <v>4150.6570000000002</v>
      </c>
      <c r="J138" s="110"/>
      <c r="K138" s="260" t="s">
        <v>135</v>
      </c>
      <c r="L138" s="261">
        <v>5580.893</v>
      </c>
      <c r="M138" s="262">
        <v>24007.543000000001</v>
      </c>
      <c r="N138" s="261">
        <v>1681.5070000000001</v>
      </c>
      <c r="O138" s="263" t="s">
        <v>76</v>
      </c>
      <c r="P138" s="264">
        <v>6124.2879999999996</v>
      </c>
      <c r="Q138" s="265">
        <v>26080.02</v>
      </c>
      <c r="R138" s="266">
        <v>1460.4829999999999</v>
      </c>
    </row>
    <row r="139" spans="2:31" ht="15.75" x14ac:dyDescent="0.25">
      <c r="B139" s="260" t="s">
        <v>132</v>
      </c>
      <c r="C139" s="261">
        <v>9563.3080000000009</v>
      </c>
      <c r="D139" s="262">
        <v>41151.165000000001</v>
      </c>
      <c r="E139" s="261">
        <v>2753.4059999999999</v>
      </c>
      <c r="F139" s="263" t="s">
        <v>79</v>
      </c>
      <c r="G139" s="264">
        <v>12774.858</v>
      </c>
      <c r="H139" s="265">
        <v>54390.36</v>
      </c>
      <c r="I139" s="266">
        <v>3802.8449999999998</v>
      </c>
      <c r="J139" s="110"/>
      <c r="K139" s="260" t="s">
        <v>129</v>
      </c>
      <c r="L139" s="261">
        <v>5463.5249999999996</v>
      </c>
      <c r="M139" s="262">
        <v>23500.131000000001</v>
      </c>
      <c r="N139" s="261">
        <v>1439.3340000000001</v>
      </c>
      <c r="O139" s="263" t="s">
        <v>135</v>
      </c>
      <c r="P139" s="264">
        <v>5701.66</v>
      </c>
      <c r="Q139" s="265">
        <v>24281.359</v>
      </c>
      <c r="R139" s="266">
        <v>1669.0609999999999</v>
      </c>
    </row>
    <row r="140" spans="2:31" ht="15.75" x14ac:dyDescent="0.25">
      <c r="B140" s="260" t="s">
        <v>138</v>
      </c>
      <c r="C140" s="261">
        <v>8609.5460000000003</v>
      </c>
      <c r="D140" s="262">
        <v>37044.106</v>
      </c>
      <c r="E140" s="261">
        <v>3661.9070000000002</v>
      </c>
      <c r="F140" s="263" t="s">
        <v>132</v>
      </c>
      <c r="G140" s="264">
        <v>10370.884</v>
      </c>
      <c r="H140" s="265">
        <v>44185.273000000001</v>
      </c>
      <c r="I140" s="266">
        <v>3132.335</v>
      </c>
      <c r="J140" s="110"/>
      <c r="K140" s="260" t="s">
        <v>127</v>
      </c>
      <c r="L140" s="261">
        <v>1868.1780000000001</v>
      </c>
      <c r="M140" s="262">
        <v>8029.6809999999996</v>
      </c>
      <c r="N140" s="261">
        <v>299.75</v>
      </c>
      <c r="O140" s="263" t="s">
        <v>136</v>
      </c>
      <c r="P140" s="264">
        <v>3354.7159999999999</v>
      </c>
      <c r="Q140" s="265">
        <v>14309.775</v>
      </c>
      <c r="R140" s="266">
        <v>829.92399999999998</v>
      </c>
    </row>
    <row r="141" spans="2:31" ht="15.75" x14ac:dyDescent="0.25">
      <c r="B141" s="260" t="s">
        <v>133</v>
      </c>
      <c r="C141" s="261">
        <v>8437.4410000000007</v>
      </c>
      <c r="D141" s="262">
        <v>36316.514000000003</v>
      </c>
      <c r="E141" s="261">
        <v>2833.2820000000002</v>
      </c>
      <c r="F141" s="263" t="s">
        <v>138</v>
      </c>
      <c r="G141" s="264">
        <v>10197.094999999999</v>
      </c>
      <c r="H141" s="265">
        <v>43424.012999999999</v>
      </c>
      <c r="I141" s="266">
        <v>3811.0369999999998</v>
      </c>
      <c r="J141" s="110"/>
      <c r="K141" s="260" t="s">
        <v>156</v>
      </c>
      <c r="L141" s="261">
        <v>1766.518</v>
      </c>
      <c r="M141" s="262">
        <v>7600.6509999999998</v>
      </c>
      <c r="N141" s="261">
        <v>312.47500000000002</v>
      </c>
      <c r="O141" s="263" t="s">
        <v>156</v>
      </c>
      <c r="P141" s="264">
        <v>2778.7809999999999</v>
      </c>
      <c r="Q141" s="265">
        <v>11837.766</v>
      </c>
      <c r="R141" s="266">
        <v>493.49099999999999</v>
      </c>
      <c r="AE141" s="78">
        <v>0</v>
      </c>
    </row>
    <row r="142" spans="2:31" ht="15.75" x14ac:dyDescent="0.25">
      <c r="B142" s="260" t="s">
        <v>198</v>
      </c>
      <c r="C142" s="261">
        <v>6969.4920000000002</v>
      </c>
      <c r="D142" s="262">
        <v>30008.512999999999</v>
      </c>
      <c r="E142" s="261">
        <v>1911.4770000000001</v>
      </c>
      <c r="F142" s="263" t="s">
        <v>127</v>
      </c>
      <c r="G142" s="264">
        <v>7268.0169999999998</v>
      </c>
      <c r="H142" s="265">
        <v>30951.49</v>
      </c>
      <c r="I142" s="266">
        <v>2138.0070000000001</v>
      </c>
      <c r="J142" s="110"/>
      <c r="K142" s="260" t="s">
        <v>136</v>
      </c>
      <c r="L142" s="261">
        <v>1716.8889999999999</v>
      </c>
      <c r="M142" s="262">
        <v>7394.5590000000002</v>
      </c>
      <c r="N142" s="261">
        <v>369.66699999999997</v>
      </c>
      <c r="O142" s="263" t="s">
        <v>127</v>
      </c>
      <c r="P142" s="264">
        <v>1991.4570000000001</v>
      </c>
      <c r="Q142" s="265">
        <v>8481.6180000000004</v>
      </c>
      <c r="R142" s="266">
        <v>243.017</v>
      </c>
    </row>
    <row r="143" spans="2:31" ht="15.75" x14ac:dyDescent="0.25">
      <c r="B143" s="260" t="s">
        <v>128</v>
      </c>
      <c r="C143" s="261">
        <v>6693.6189999999997</v>
      </c>
      <c r="D143" s="262">
        <v>28804.329000000002</v>
      </c>
      <c r="E143" s="261">
        <v>2332.7919999999999</v>
      </c>
      <c r="F143" s="263" t="s">
        <v>133</v>
      </c>
      <c r="G143" s="264">
        <v>7230.9279999999999</v>
      </c>
      <c r="H143" s="265">
        <v>30792.188999999998</v>
      </c>
      <c r="I143" s="266">
        <v>2112.0390000000002</v>
      </c>
      <c r="J143" s="110"/>
      <c r="K143" s="260" t="s">
        <v>128</v>
      </c>
      <c r="L143" s="261">
        <v>1275.04</v>
      </c>
      <c r="M143" s="262">
        <v>5489.2870000000003</v>
      </c>
      <c r="N143" s="261">
        <v>206.494</v>
      </c>
      <c r="O143" s="263" t="s">
        <v>128</v>
      </c>
      <c r="P143" s="264">
        <v>1571.903</v>
      </c>
      <c r="Q143" s="265">
        <v>6696.308</v>
      </c>
      <c r="R143" s="266">
        <v>240.35</v>
      </c>
    </row>
    <row r="144" spans="2:31" ht="15.75" x14ac:dyDescent="0.25">
      <c r="B144" s="260" t="s">
        <v>266</v>
      </c>
      <c r="C144" s="261">
        <v>3998.8159999999998</v>
      </c>
      <c r="D144" s="262">
        <v>17196.59</v>
      </c>
      <c r="E144" s="261">
        <v>1282.1120000000001</v>
      </c>
      <c r="F144" s="263" t="s">
        <v>128</v>
      </c>
      <c r="G144" s="264">
        <v>5639.56</v>
      </c>
      <c r="H144" s="265">
        <v>24015.578000000001</v>
      </c>
      <c r="I144" s="266">
        <v>1814.6579999999999</v>
      </c>
      <c r="J144" s="110"/>
      <c r="K144" s="260" t="s">
        <v>178</v>
      </c>
      <c r="L144" s="261">
        <v>857.47500000000002</v>
      </c>
      <c r="M144" s="262">
        <v>3691.328</v>
      </c>
      <c r="N144" s="261">
        <v>262.44900000000001</v>
      </c>
      <c r="O144" s="263" t="s">
        <v>133</v>
      </c>
      <c r="P144" s="264">
        <v>1539.932</v>
      </c>
      <c r="Q144" s="265">
        <v>6562.3010000000004</v>
      </c>
      <c r="R144" s="266">
        <v>297.512</v>
      </c>
    </row>
    <row r="145" spans="2:18" ht="15.75" x14ac:dyDescent="0.25">
      <c r="B145" s="260" t="s">
        <v>139</v>
      </c>
      <c r="C145" s="261">
        <v>3997.826</v>
      </c>
      <c r="D145" s="262">
        <v>17196.937000000002</v>
      </c>
      <c r="E145" s="261">
        <v>1186.8920000000001</v>
      </c>
      <c r="F145" s="263" t="s">
        <v>135</v>
      </c>
      <c r="G145" s="264">
        <v>4535.5150000000003</v>
      </c>
      <c r="H145" s="265">
        <v>19320.827000000001</v>
      </c>
      <c r="I145" s="266">
        <v>1055.6790000000001</v>
      </c>
      <c r="J145" s="110"/>
      <c r="K145" s="260" t="s">
        <v>131</v>
      </c>
      <c r="L145" s="261">
        <v>802.33199999999999</v>
      </c>
      <c r="M145" s="262">
        <v>3451.8049999999998</v>
      </c>
      <c r="N145" s="261">
        <v>241.6</v>
      </c>
      <c r="O145" s="263" t="s">
        <v>131</v>
      </c>
      <c r="P145" s="264">
        <v>1112.6890000000001</v>
      </c>
      <c r="Q145" s="265">
        <v>4737.1019999999999</v>
      </c>
      <c r="R145" s="266">
        <v>333.44499999999999</v>
      </c>
    </row>
    <row r="146" spans="2:18" ht="15.75" x14ac:dyDescent="0.25">
      <c r="B146" s="260" t="s">
        <v>127</v>
      </c>
      <c r="C146" s="261">
        <v>3830.3910000000001</v>
      </c>
      <c r="D146" s="262">
        <v>16479.105</v>
      </c>
      <c r="E146" s="261">
        <v>1176.4860000000001</v>
      </c>
      <c r="F146" s="263" t="s">
        <v>190</v>
      </c>
      <c r="G146" s="264">
        <v>4414.3549999999996</v>
      </c>
      <c r="H146" s="265">
        <v>18789.21</v>
      </c>
      <c r="I146" s="266">
        <v>1214.5630000000001</v>
      </c>
      <c r="J146" s="110"/>
      <c r="K146" s="260" t="s">
        <v>130</v>
      </c>
      <c r="L146" s="261">
        <v>747.41700000000003</v>
      </c>
      <c r="M146" s="262">
        <v>3219.14</v>
      </c>
      <c r="N146" s="261">
        <v>334.30700000000002</v>
      </c>
      <c r="O146" s="263" t="s">
        <v>137</v>
      </c>
      <c r="P146" s="264">
        <v>878.75</v>
      </c>
      <c r="Q146" s="265">
        <v>3745.2820000000002</v>
      </c>
      <c r="R146" s="266">
        <v>286.64699999999999</v>
      </c>
    </row>
    <row r="147" spans="2:18" ht="15.75" x14ac:dyDescent="0.25">
      <c r="B147" s="260" t="s">
        <v>135</v>
      </c>
      <c r="C147" s="261">
        <v>3553.9760000000001</v>
      </c>
      <c r="D147" s="262">
        <v>15302.398999999999</v>
      </c>
      <c r="E147" s="261">
        <v>1169.08</v>
      </c>
      <c r="F147" s="263" t="s">
        <v>134</v>
      </c>
      <c r="G147" s="264">
        <v>3768.8139999999999</v>
      </c>
      <c r="H147" s="265">
        <v>16051.727999999999</v>
      </c>
      <c r="I147" s="266">
        <v>1159.4580000000001</v>
      </c>
      <c r="J147" s="110"/>
      <c r="K147" s="260" t="s">
        <v>79</v>
      </c>
      <c r="L147" s="261">
        <v>658.48099999999999</v>
      </c>
      <c r="M147" s="262">
        <v>2835.107</v>
      </c>
      <c r="N147" s="261">
        <v>213.05699999999999</v>
      </c>
      <c r="O147" s="263" t="s">
        <v>189</v>
      </c>
      <c r="P147" s="264">
        <v>855.86599999999999</v>
      </c>
      <c r="Q147" s="265">
        <v>3646.2220000000002</v>
      </c>
      <c r="R147" s="266">
        <v>116.395</v>
      </c>
    </row>
    <row r="148" spans="2:18" ht="15.75" x14ac:dyDescent="0.25">
      <c r="B148" s="260" t="s">
        <v>190</v>
      </c>
      <c r="C148" s="261">
        <v>3341.3209999999999</v>
      </c>
      <c r="D148" s="262">
        <v>14377.3</v>
      </c>
      <c r="E148" s="261">
        <v>966.23400000000004</v>
      </c>
      <c r="F148" s="263" t="s">
        <v>204</v>
      </c>
      <c r="G148" s="264">
        <v>3476.6669999999999</v>
      </c>
      <c r="H148" s="265">
        <v>14808.905000000001</v>
      </c>
      <c r="I148" s="266">
        <v>1126.646</v>
      </c>
      <c r="J148" s="110"/>
      <c r="K148" s="260" t="s">
        <v>133</v>
      </c>
      <c r="L148" s="261">
        <v>586.029</v>
      </c>
      <c r="M148" s="262">
        <v>2525.0300000000002</v>
      </c>
      <c r="N148" s="261">
        <v>106.262</v>
      </c>
      <c r="O148" s="263" t="s">
        <v>147</v>
      </c>
      <c r="P148" s="264">
        <v>683.53599999999994</v>
      </c>
      <c r="Q148" s="265">
        <v>2910.422</v>
      </c>
      <c r="R148" s="266">
        <v>210.10499999999999</v>
      </c>
    </row>
    <row r="149" spans="2:18" ht="16.5" thickBot="1" x14ac:dyDescent="0.3">
      <c r="B149" s="267" t="s">
        <v>134</v>
      </c>
      <c r="C149" s="268">
        <v>3229.1320000000001</v>
      </c>
      <c r="D149" s="269">
        <v>13893.433999999999</v>
      </c>
      <c r="E149" s="268">
        <v>1167.827</v>
      </c>
      <c r="F149" s="270" t="s">
        <v>147</v>
      </c>
      <c r="G149" s="271">
        <v>3338.3449999999998</v>
      </c>
      <c r="H149" s="272">
        <v>14214.386</v>
      </c>
      <c r="I149" s="273">
        <v>978.35500000000002</v>
      </c>
      <c r="J149" s="110"/>
      <c r="K149" s="267" t="s">
        <v>126</v>
      </c>
      <c r="L149" s="268">
        <v>520.72</v>
      </c>
      <c r="M149" s="269">
        <v>2239.5549999999998</v>
      </c>
      <c r="N149" s="268">
        <v>117.666</v>
      </c>
      <c r="O149" s="270" t="s">
        <v>178</v>
      </c>
      <c r="P149" s="271">
        <v>673.029</v>
      </c>
      <c r="Q149" s="272">
        <v>2871.4450000000002</v>
      </c>
      <c r="R149" s="273">
        <v>182.18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I9" sqref="I9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9"/>
      <c r="D8" s="529"/>
      <c r="E8" s="483" t="s">
        <v>314</v>
      </c>
      <c r="F8" s="349" t="s">
        <v>308</v>
      </c>
      <c r="G8" s="381" t="s">
        <v>14</v>
      </c>
      <c r="H8" s="483" t="s">
        <v>314</v>
      </c>
      <c r="I8" s="349" t="s">
        <v>308</v>
      </c>
      <c r="J8" s="418" t="s">
        <v>14</v>
      </c>
      <c r="K8" s="505" t="s">
        <v>314</v>
      </c>
      <c r="L8" s="349" t="s">
        <v>308</v>
      </c>
      <c r="M8" s="381" t="s">
        <v>14</v>
      </c>
      <c r="N8" s="505" t="s">
        <v>314</v>
      </c>
      <c r="O8" s="349" t="s">
        <v>308</v>
      </c>
      <c r="P8" s="418" t="s">
        <v>14</v>
      </c>
      <c r="Q8" s="505" t="s">
        <v>314</v>
      </c>
      <c r="R8" s="349" t="s">
        <v>308</v>
      </c>
      <c r="S8" s="381" t="s">
        <v>14</v>
      </c>
    </row>
    <row r="9" spans="3:19" ht="24" customHeight="1" x14ac:dyDescent="0.2">
      <c r="C9" s="522" t="s">
        <v>38</v>
      </c>
      <c r="D9" s="444" t="s">
        <v>268</v>
      </c>
      <c r="E9" s="286">
        <v>1214.771</v>
      </c>
      <c r="F9" s="291">
        <v>1242.105</v>
      </c>
      <c r="G9" s="394">
        <v>-2.2006191103006638</v>
      </c>
      <c r="H9" s="286">
        <v>1230.1949999999999</v>
      </c>
      <c r="I9" s="291">
        <v>1283.2190000000001</v>
      </c>
      <c r="J9" s="419">
        <v>-4.1321083930334659</v>
      </c>
      <c r="K9" s="286">
        <v>1204.4639999999999</v>
      </c>
      <c r="L9" s="291">
        <v>1174.3499999999999</v>
      </c>
      <c r="M9" s="394">
        <v>2.5643121726912792</v>
      </c>
      <c r="N9" s="286">
        <v>1137.8989999999999</v>
      </c>
      <c r="O9" s="291">
        <v>1143.452</v>
      </c>
      <c r="P9" s="419">
        <v>-0.48563472712454137</v>
      </c>
      <c r="Q9" s="286">
        <v>1156.4880000000001</v>
      </c>
      <c r="R9" s="291">
        <v>1152.021</v>
      </c>
      <c r="S9" s="394">
        <v>0.38775334824626445</v>
      </c>
    </row>
    <row r="10" spans="3:19" ht="27" customHeight="1" x14ac:dyDescent="0.2">
      <c r="C10" s="523"/>
      <c r="D10" s="445" t="s">
        <v>269</v>
      </c>
      <c r="E10" s="287">
        <v>1419.9069999999999</v>
      </c>
      <c r="F10" s="292">
        <v>1486.836</v>
      </c>
      <c r="G10" s="387">
        <v>-4.5014379528071746</v>
      </c>
      <c r="H10" s="287">
        <v>1410.096</v>
      </c>
      <c r="I10" s="292">
        <v>1483.7560000000001</v>
      </c>
      <c r="J10" s="420">
        <v>-4.9644281135173216</v>
      </c>
      <c r="K10" s="287">
        <v>1406.1759999999999</v>
      </c>
      <c r="L10" s="292">
        <v>1436.2260000000001</v>
      </c>
      <c r="M10" s="387">
        <v>-2.0922890965628098</v>
      </c>
      <c r="N10" s="287">
        <v>1568.097</v>
      </c>
      <c r="O10" s="292">
        <v>1630.3810000000001</v>
      </c>
      <c r="P10" s="420">
        <v>-3.8202113493717174</v>
      </c>
      <c r="Q10" s="287">
        <v>1477.2370000000001</v>
      </c>
      <c r="R10" s="292">
        <v>1526.6489999999999</v>
      </c>
      <c r="S10" s="387">
        <v>-3.2366313409303524</v>
      </c>
    </row>
    <row r="11" spans="3:19" ht="30" customHeight="1" thickBot="1" x14ac:dyDescent="0.25">
      <c r="C11" s="158" t="s">
        <v>270</v>
      </c>
      <c r="D11" s="446" t="s">
        <v>268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1360.4617232345843</v>
      </c>
      <c r="F12" s="427">
        <v>1383.0898770186598</v>
      </c>
      <c r="G12" s="428">
        <v>-1.6360580870457928</v>
      </c>
      <c r="H12" s="426">
        <v>1358.2642847682782</v>
      </c>
      <c r="I12" s="427">
        <v>1402.129670653627</v>
      </c>
      <c r="J12" s="429">
        <v>-3.1284828217706999</v>
      </c>
      <c r="K12" s="426">
        <v>1376.0839650937594</v>
      </c>
      <c r="L12" s="427">
        <v>1394.9803376627146</v>
      </c>
      <c r="M12" s="428">
        <v>-1.3545977716514679</v>
      </c>
      <c r="N12" s="426">
        <v>1502.7666557814921</v>
      </c>
      <c r="O12" s="427">
        <v>1458.3374055782162</v>
      </c>
      <c r="P12" s="429">
        <v>3.0465686495684507</v>
      </c>
      <c r="Q12" s="426">
        <v>1286.3299910417456</v>
      </c>
      <c r="R12" s="427">
        <v>1243.2889016151901</v>
      </c>
      <c r="S12" s="428">
        <v>3.4618735332262465</v>
      </c>
    </row>
    <row r="13" spans="3:19" ht="20.25" customHeight="1" x14ac:dyDescent="0.2">
      <c r="C13" s="522" t="s">
        <v>28</v>
      </c>
      <c r="D13" s="448" t="s">
        <v>29</v>
      </c>
      <c r="E13" s="286">
        <v>1166.704</v>
      </c>
      <c r="F13" s="291">
        <v>1184.3969999999999</v>
      </c>
      <c r="G13" s="394">
        <v>-1.4938403254989656</v>
      </c>
      <c r="H13" s="286">
        <v>1192.364</v>
      </c>
      <c r="I13" s="291">
        <v>1216.3900000000001</v>
      </c>
      <c r="J13" s="419">
        <v>-1.9751888785669123</v>
      </c>
      <c r="K13" s="286">
        <v>1201.9179999999999</v>
      </c>
      <c r="L13" s="291">
        <v>1178.9269999999999</v>
      </c>
      <c r="M13" s="394">
        <v>1.9501631568366817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3"/>
      <c r="D14" s="443" t="s">
        <v>30</v>
      </c>
      <c r="E14" s="288">
        <v>880.02300000000002</v>
      </c>
      <c r="F14" s="295">
        <v>833.28700000000003</v>
      </c>
      <c r="G14" s="388">
        <v>5.6086318399302986</v>
      </c>
      <c r="H14" s="288">
        <v>885.60400000000004</v>
      </c>
      <c r="I14" s="295">
        <v>832.85799999999995</v>
      </c>
      <c r="J14" s="421">
        <v>6.3331324187316556</v>
      </c>
      <c r="K14" s="288">
        <v>867.38499999999999</v>
      </c>
      <c r="L14" s="295">
        <v>850.44899999999996</v>
      </c>
      <c r="M14" s="388">
        <v>1.9914186506186773</v>
      </c>
      <c r="N14" s="288">
        <v>898.51700000000005</v>
      </c>
      <c r="O14" s="295">
        <v>810.976</v>
      </c>
      <c r="P14" s="421">
        <v>10.794524128950801</v>
      </c>
      <c r="Q14" s="288">
        <v>894.3</v>
      </c>
      <c r="R14" s="295">
        <v>824.46799999999996</v>
      </c>
      <c r="S14" s="388">
        <v>8.4699466807686896</v>
      </c>
    </row>
    <row r="15" spans="3:19" ht="20.25" customHeight="1" thickBot="1" x14ac:dyDescent="0.25">
      <c r="C15" s="524"/>
      <c r="D15" s="159" t="s">
        <v>24</v>
      </c>
      <c r="E15" s="426">
        <v>919.93899859547855</v>
      </c>
      <c r="F15" s="427">
        <v>875.10175129302399</v>
      </c>
      <c r="G15" s="428">
        <v>5.1236610184135039</v>
      </c>
      <c r="H15" s="426">
        <v>919.14089720245283</v>
      </c>
      <c r="I15" s="427">
        <v>862.87929702990539</v>
      </c>
      <c r="J15" s="429">
        <v>6.5202167170082825</v>
      </c>
      <c r="K15" s="426">
        <v>876.29091480981731</v>
      </c>
      <c r="L15" s="427">
        <v>912.52787390648564</v>
      </c>
      <c r="M15" s="428">
        <v>-3.9710522969057092</v>
      </c>
      <c r="N15" s="426">
        <v>1111.9155852090032</v>
      </c>
      <c r="O15" s="427">
        <v>1061.804108108108</v>
      </c>
      <c r="P15" s="429">
        <v>4.7194653626065124</v>
      </c>
      <c r="Q15" s="426">
        <v>961.87365217171202</v>
      </c>
      <c r="R15" s="427">
        <v>846.37860122804398</v>
      </c>
      <c r="S15" s="428">
        <v>13.645790521652099</v>
      </c>
    </row>
    <row r="16" spans="3:19" ht="18.75" customHeight="1" x14ac:dyDescent="0.2">
      <c r="C16" s="522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3"/>
      <c r="D17" s="443" t="s">
        <v>33</v>
      </c>
      <c r="E17" s="395">
        <v>584.05799999999999</v>
      </c>
      <c r="F17" s="396">
        <v>583.38800000000003</v>
      </c>
      <c r="G17" s="397">
        <v>0.11484638011065688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6">
        <v>667.54845232187165</v>
      </c>
      <c r="F18" s="427">
        <v>664.03988448844893</v>
      </c>
      <c r="G18" s="428">
        <v>0.52836703267087393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203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8" t="s">
        <v>34</v>
      </c>
      <c r="D20" s="519"/>
      <c r="E20" s="287">
        <v>317.56</v>
      </c>
      <c r="F20" s="292">
        <v>309.36900000000003</v>
      </c>
      <c r="G20" s="387">
        <v>2.647647307907377</v>
      </c>
      <c r="H20" s="287">
        <v>321.06200000000001</v>
      </c>
      <c r="I20" s="292">
        <v>321.89400000000001</v>
      </c>
      <c r="J20" s="420">
        <v>-0.25847017962434637</v>
      </c>
      <c r="K20" s="287">
        <v>307.161</v>
      </c>
      <c r="L20" s="292">
        <v>282.28199999999998</v>
      </c>
      <c r="M20" s="387">
        <v>8.81352689863329</v>
      </c>
      <c r="N20" s="287">
        <v>270.45699999999999</v>
      </c>
      <c r="O20" s="292">
        <v>288.69099999999997</v>
      </c>
      <c r="P20" s="420">
        <v>-6.3160957563623334</v>
      </c>
      <c r="Q20" s="385" t="s">
        <v>27</v>
      </c>
      <c r="R20" s="386" t="s">
        <v>27</v>
      </c>
      <c r="S20" s="387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37" sqref="M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313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271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314</v>
      </c>
      <c r="E7" s="349" t="s">
        <v>308</v>
      </c>
      <c r="F7" s="381" t="s">
        <v>14</v>
      </c>
      <c r="G7" s="11" t="s">
        <v>314</v>
      </c>
      <c r="H7" s="349" t="s">
        <v>308</v>
      </c>
      <c r="I7" s="418" t="s">
        <v>14</v>
      </c>
      <c r="J7" s="11" t="s">
        <v>314</v>
      </c>
      <c r="K7" s="349" t="s">
        <v>308</v>
      </c>
      <c r="L7" s="418" t="s">
        <v>14</v>
      </c>
      <c r="M7" s="11" t="s">
        <v>314</v>
      </c>
      <c r="N7" s="349" t="s">
        <v>308</v>
      </c>
      <c r="O7" s="418" t="s">
        <v>14</v>
      </c>
      <c r="P7" s="11" t="s">
        <v>314</v>
      </c>
      <c r="Q7" s="349" t="s">
        <v>308</v>
      </c>
      <c r="R7" s="381" t="s">
        <v>14</v>
      </c>
    </row>
    <row r="8" spans="2:18" ht="27" customHeight="1" x14ac:dyDescent="0.2">
      <c r="B8" s="522" t="s">
        <v>55</v>
      </c>
      <c r="C8" s="452" t="s">
        <v>272</v>
      </c>
      <c r="D8" s="453">
        <v>1344.64</v>
      </c>
      <c r="E8" s="454">
        <v>1384.885</v>
      </c>
      <c r="F8" s="455">
        <v>-2.9060174671543044</v>
      </c>
      <c r="G8" s="286">
        <v>1343.135</v>
      </c>
      <c r="H8" s="291">
        <v>1399.1659999999999</v>
      </c>
      <c r="I8" s="419">
        <v>-4.0045998830731993</v>
      </c>
      <c r="J8" s="286">
        <v>1339.809</v>
      </c>
      <c r="K8" s="291">
        <v>1409.5129999999999</v>
      </c>
      <c r="L8" s="419">
        <v>-4.9452541409692534</v>
      </c>
      <c r="M8" s="286" t="s">
        <v>27</v>
      </c>
      <c r="N8" s="291" t="s">
        <v>27</v>
      </c>
      <c r="O8" s="419" t="s">
        <v>27</v>
      </c>
      <c r="P8" s="286">
        <v>1360.567</v>
      </c>
      <c r="Q8" s="291">
        <v>1320.854</v>
      </c>
      <c r="R8" s="394">
        <v>3.0066154169953654</v>
      </c>
    </row>
    <row r="9" spans="2:18" ht="23.25" customHeight="1" x14ac:dyDescent="0.2">
      <c r="B9" s="535"/>
      <c r="C9" s="456" t="s">
        <v>273</v>
      </c>
      <c r="D9" s="457">
        <v>1360.865</v>
      </c>
      <c r="E9" s="458">
        <v>1387.866</v>
      </c>
      <c r="F9" s="459">
        <v>-1.9455048253938043</v>
      </c>
      <c r="G9" s="287">
        <v>1371.5640000000001</v>
      </c>
      <c r="H9" s="292">
        <v>1416.652</v>
      </c>
      <c r="I9" s="420">
        <v>-3.1827153034054914</v>
      </c>
      <c r="J9" s="287">
        <v>1388.961</v>
      </c>
      <c r="K9" s="292">
        <v>1386.778</v>
      </c>
      <c r="L9" s="420">
        <v>0.15741524598746104</v>
      </c>
      <c r="M9" s="287">
        <v>1329.739</v>
      </c>
      <c r="N9" s="292">
        <v>1299.9970000000001</v>
      </c>
      <c r="O9" s="420">
        <v>2.2878514335033051</v>
      </c>
      <c r="P9" s="287">
        <v>1227.0830000000001</v>
      </c>
      <c r="Q9" s="292">
        <v>1242.1310000000001</v>
      </c>
      <c r="R9" s="387">
        <v>-1.2114664234287689</v>
      </c>
    </row>
    <row r="10" spans="2:18" ht="27" customHeight="1" x14ac:dyDescent="0.2">
      <c r="B10" s="535"/>
      <c r="C10" s="456" t="s">
        <v>274</v>
      </c>
      <c r="D10" s="457">
        <v>1366.7159999999999</v>
      </c>
      <c r="E10" s="458">
        <v>1385.0129999999999</v>
      </c>
      <c r="F10" s="459">
        <v>-1.3210706325500212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5"/>
      <c r="C11" s="456" t="s">
        <v>275</v>
      </c>
      <c r="D11" s="457">
        <v>1526.5640000000001</v>
      </c>
      <c r="E11" s="458">
        <v>1494.63</v>
      </c>
      <c r="F11" s="459">
        <v>2.136582297960028</v>
      </c>
      <c r="G11" s="287">
        <v>1599.748</v>
      </c>
      <c r="H11" s="292">
        <v>1670.884</v>
      </c>
      <c r="I11" s="420">
        <v>-4.2573871076627681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5"/>
      <c r="C12" s="456" t="s">
        <v>56</v>
      </c>
      <c r="D12" s="457">
        <v>1344.299</v>
      </c>
      <c r="E12" s="458">
        <v>1379.01</v>
      </c>
      <c r="F12" s="459">
        <v>-2.5170955975663709</v>
      </c>
      <c r="G12" s="287">
        <v>1340.788</v>
      </c>
      <c r="H12" s="292">
        <v>1381.4770000000001</v>
      </c>
      <c r="I12" s="420">
        <v>-2.9453259084298957</v>
      </c>
      <c r="J12" s="287">
        <v>1330</v>
      </c>
      <c r="K12" s="292">
        <v>1344</v>
      </c>
      <c r="L12" s="420">
        <v>-1.0416666666666665</v>
      </c>
      <c r="M12" s="287">
        <v>1417.518</v>
      </c>
      <c r="N12" s="292">
        <v>1395.8489999999999</v>
      </c>
      <c r="O12" s="420">
        <v>1.5523885463255767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5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5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6" t="s">
        <v>59</v>
      </c>
      <c r="C15" s="537"/>
      <c r="D15" s="453">
        <v>1406.46</v>
      </c>
      <c r="E15" s="454">
        <v>1388.9549999999999</v>
      </c>
      <c r="F15" s="455">
        <v>1.2603000097195454</v>
      </c>
      <c r="G15" s="286">
        <v>1414.7809999999999</v>
      </c>
      <c r="H15" s="291">
        <v>1386.7159999999999</v>
      </c>
      <c r="I15" s="419">
        <v>2.0238462670078126</v>
      </c>
      <c r="J15" s="286">
        <v>1474.1120000000001</v>
      </c>
      <c r="K15" s="291">
        <v>1492.93</v>
      </c>
      <c r="L15" s="419">
        <v>-1.2604743691934639</v>
      </c>
      <c r="M15" s="286">
        <v>1287.1479999999999</v>
      </c>
      <c r="N15" s="291" t="s">
        <v>92</v>
      </c>
      <c r="O15" s="419" t="s">
        <v>203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8" t="s">
        <v>60</v>
      </c>
      <c r="C16" s="539"/>
      <c r="D16" s="457">
        <v>1051.116</v>
      </c>
      <c r="E16" s="458">
        <v>1052.134</v>
      </c>
      <c r="F16" s="459">
        <v>-9.6755736436616349E-2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40" t="s">
        <v>61</v>
      </c>
      <c r="C17" s="541"/>
      <c r="D17" s="461">
        <v>2130.7759999999998</v>
      </c>
      <c r="E17" s="462">
        <v>2138.39</v>
      </c>
      <c r="F17" s="463">
        <v>-0.35606227114792127</v>
      </c>
      <c r="G17" s="289">
        <v>1943.11</v>
      </c>
      <c r="H17" s="293">
        <v>1945.3869999999999</v>
      </c>
      <c r="I17" s="422">
        <v>-0.117046119872295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2328.8229999999999</v>
      </c>
      <c r="Q17" s="293">
        <v>2357.4780000000001</v>
      </c>
      <c r="R17" s="423">
        <v>-1.2154938455417272</v>
      </c>
    </row>
    <row r="18" spans="2:18" ht="15.75" customHeight="1" x14ac:dyDescent="0.2">
      <c r="B18" s="523" t="s">
        <v>62</v>
      </c>
      <c r="C18" s="464" t="s">
        <v>53</v>
      </c>
      <c r="D18" s="465">
        <v>945.91899999999998</v>
      </c>
      <c r="E18" s="466">
        <v>960.09699999999998</v>
      </c>
      <c r="F18" s="467">
        <v>-1.4767257891650529</v>
      </c>
      <c r="G18" s="290">
        <v>1011.343</v>
      </c>
      <c r="H18" s="294">
        <v>1004.877</v>
      </c>
      <c r="I18" s="424">
        <v>0.64346183662279144</v>
      </c>
      <c r="J18" s="290">
        <v>1008.697</v>
      </c>
      <c r="K18" s="294">
        <v>1037.58</v>
      </c>
      <c r="L18" s="424">
        <v>-2.7836889685614534</v>
      </c>
      <c r="M18" s="290">
        <v>978.02499999999998</v>
      </c>
      <c r="N18" s="294">
        <v>988.95299999999997</v>
      </c>
      <c r="O18" s="424">
        <v>-1.1050070124667195</v>
      </c>
      <c r="P18" s="290">
        <v>822.13499999999999</v>
      </c>
      <c r="Q18" s="294">
        <v>823.15599999999995</v>
      </c>
      <c r="R18" s="425">
        <v>-0.12403481235634051</v>
      </c>
    </row>
    <row r="19" spans="2:18" ht="37.5" customHeight="1" thickBot="1" x14ac:dyDescent="0.25">
      <c r="B19" s="534"/>
      <c r="C19" s="468" t="s">
        <v>63</v>
      </c>
      <c r="D19" s="461">
        <v>679.98299999999995</v>
      </c>
      <c r="E19" s="462">
        <v>683.26900000000001</v>
      </c>
      <c r="F19" s="463">
        <v>-0.48092332595215914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23" sqref="Z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314</v>
      </c>
      <c r="F9" s="483" t="s">
        <v>308</v>
      </c>
      <c r="G9" s="381" t="s">
        <v>14</v>
      </c>
      <c r="H9" s="482" t="s">
        <v>314</v>
      </c>
      <c r="I9" s="483" t="s">
        <v>308</v>
      </c>
      <c r="J9" s="401" t="s">
        <v>14</v>
      </c>
      <c r="K9" s="482" t="s">
        <v>314</v>
      </c>
      <c r="L9" s="483" t="s">
        <v>308</v>
      </c>
      <c r="M9" s="401" t="s">
        <v>14</v>
      </c>
      <c r="N9" s="482" t="s">
        <v>314</v>
      </c>
      <c r="O9" s="483" t="s">
        <v>308</v>
      </c>
      <c r="P9" s="401" t="s">
        <v>14</v>
      </c>
      <c r="Q9" s="482" t="s">
        <v>314</v>
      </c>
      <c r="R9" s="483" t="s">
        <v>308</v>
      </c>
      <c r="S9" s="381" t="s">
        <v>14</v>
      </c>
    </row>
    <row r="10" spans="3:19" ht="17.25" customHeight="1" x14ac:dyDescent="0.2">
      <c r="C10" s="522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2"/>
      <c r="D11" s="153" t="s">
        <v>44</v>
      </c>
      <c r="E11" s="385" t="s">
        <v>27</v>
      </c>
      <c r="F11" s="386" t="s">
        <v>203</v>
      </c>
      <c r="G11" s="387" t="s">
        <v>27</v>
      </c>
      <c r="H11" s="282" t="s">
        <v>27</v>
      </c>
      <c r="I11" s="404" t="s">
        <v>203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2"/>
      <c r="D12" s="153" t="s">
        <v>45</v>
      </c>
      <c r="E12" s="287">
        <v>188.08600000000001</v>
      </c>
      <c r="F12" s="292">
        <v>189.892</v>
      </c>
      <c r="G12" s="387">
        <v>-0.95106692225053369</v>
      </c>
      <c r="H12" s="282">
        <v>192.376</v>
      </c>
      <c r="I12" s="404">
        <v>195.71299999999999</v>
      </c>
      <c r="J12" s="405">
        <v>-1.705047697393627</v>
      </c>
      <c r="K12" s="282">
        <v>184.685</v>
      </c>
      <c r="L12" s="404">
        <v>183.44300000000001</v>
      </c>
      <c r="M12" s="405">
        <v>0.67704954672568052</v>
      </c>
      <c r="N12" s="282">
        <v>173.43</v>
      </c>
      <c r="O12" s="404">
        <v>174.81200000000001</v>
      </c>
      <c r="P12" s="405">
        <v>-0.79056357687115575</v>
      </c>
      <c r="Q12" s="282">
        <v>177.54</v>
      </c>
      <c r="R12" s="404">
        <v>178.22399999999999</v>
      </c>
      <c r="S12" s="387">
        <v>-0.38378669539455829</v>
      </c>
    </row>
    <row r="13" spans="3:19" ht="15" customHeight="1" x14ac:dyDescent="0.2">
      <c r="C13" s="542"/>
      <c r="D13" s="154" t="s">
        <v>46</v>
      </c>
      <c r="E13" s="287">
        <v>200.851</v>
      </c>
      <c r="F13" s="292">
        <v>203.67400000000001</v>
      </c>
      <c r="G13" s="387">
        <v>-1.3860384732464661</v>
      </c>
      <c r="H13" s="282">
        <v>201.17500000000001</v>
      </c>
      <c r="I13" s="404">
        <v>204.17400000000001</v>
      </c>
      <c r="J13" s="405">
        <v>-1.4688452006621779</v>
      </c>
      <c r="K13" s="282">
        <v>199.267</v>
      </c>
      <c r="L13" s="404">
        <v>198.10900000000001</v>
      </c>
      <c r="M13" s="405">
        <v>0.58452669994800188</v>
      </c>
      <c r="N13" s="282" t="s">
        <v>92</v>
      </c>
      <c r="O13" s="404" t="s">
        <v>92</v>
      </c>
      <c r="P13" s="405" t="s">
        <v>203</v>
      </c>
      <c r="Q13" s="282">
        <v>171.44499999999999</v>
      </c>
      <c r="R13" s="404">
        <v>171.88300000000001</v>
      </c>
      <c r="S13" s="387">
        <v>-0.25482450271406515</v>
      </c>
    </row>
    <row r="14" spans="3:19" ht="15" customHeight="1" thickBot="1" x14ac:dyDescent="0.25">
      <c r="C14" s="542"/>
      <c r="D14" s="155" t="s">
        <v>47</v>
      </c>
      <c r="E14" s="288">
        <v>291.31400000000002</v>
      </c>
      <c r="F14" s="295">
        <v>287.01100000000002</v>
      </c>
      <c r="G14" s="388">
        <v>1.4992456735107704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3"/>
      <c r="D15" s="484" t="s">
        <v>24</v>
      </c>
      <c r="E15" s="389">
        <v>195.23289449704038</v>
      </c>
      <c r="F15" s="390">
        <v>197.36257291601089</v>
      </c>
      <c r="G15" s="391">
        <v>-1.0790690390304214</v>
      </c>
      <c r="H15" s="297">
        <v>198.59256460888926</v>
      </c>
      <c r="I15" s="408">
        <v>201.79982420080185</v>
      </c>
      <c r="J15" s="409">
        <v>-1.5893272477389229</v>
      </c>
      <c r="K15" s="297">
        <v>189.49255717611089</v>
      </c>
      <c r="L15" s="408">
        <v>188.27455149190635</v>
      </c>
      <c r="M15" s="409">
        <v>0.64693059925143515</v>
      </c>
      <c r="N15" s="297">
        <v>177.28759650132608</v>
      </c>
      <c r="O15" s="408">
        <v>178.45497954666155</v>
      </c>
      <c r="P15" s="409">
        <v>-0.65416109334748374</v>
      </c>
      <c r="Q15" s="297">
        <v>176.93741338292702</v>
      </c>
      <c r="R15" s="408">
        <v>177.66853044101936</v>
      </c>
      <c r="S15" s="391">
        <v>-0.41150622244553686</v>
      </c>
    </row>
    <row r="16" spans="3:19" ht="15.75" customHeight="1" x14ac:dyDescent="0.2">
      <c r="C16" s="522" t="s">
        <v>25</v>
      </c>
      <c r="D16" s="152" t="s">
        <v>43</v>
      </c>
      <c r="E16" s="392">
        <v>190.155</v>
      </c>
      <c r="F16" s="393">
        <v>187.72</v>
      </c>
      <c r="G16" s="384">
        <v>1.2971446835712777</v>
      </c>
      <c r="H16" s="296">
        <v>192.62799999999999</v>
      </c>
      <c r="I16" s="402">
        <v>191.06299999999999</v>
      </c>
      <c r="J16" s="403">
        <v>0.81910155289093012</v>
      </c>
      <c r="K16" s="296">
        <v>178.65700000000001</v>
      </c>
      <c r="L16" s="402">
        <v>179.45099999999999</v>
      </c>
      <c r="M16" s="403">
        <v>-0.44246061598987063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5"/>
      <c r="D17" s="156" t="s">
        <v>44</v>
      </c>
      <c r="E17" s="287">
        <v>197.435</v>
      </c>
      <c r="F17" s="292">
        <v>196.93700000000001</v>
      </c>
      <c r="G17" s="387">
        <v>0.25287274610661808</v>
      </c>
      <c r="H17" s="282">
        <v>196.36799999999999</v>
      </c>
      <c r="I17" s="404">
        <v>196.41399999999999</v>
      </c>
      <c r="J17" s="405">
        <v>-2.341991915036213E-2</v>
      </c>
      <c r="K17" s="282">
        <v>200.38</v>
      </c>
      <c r="L17" s="404">
        <v>197.91399999999999</v>
      </c>
      <c r="M17" s="405">
        <v>1.2459957355214932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5"/>
      <c r="D18" s="156" t="s">
        <v>45</v>
      </c>
      <c r="E18" s="287">
        <v>211.45599999999999</v>
      </c>
      <c r="F18" s="292">
        <v>216.316</v>
      </c>
      <c r="G18" s="387">
        <v>-2.2467131418850266</v>
      </c>
      <c r="H18" s="282">
        <v>216.018</v>
      </c>
      <c r="I18" s="404">
        <v>221.24600000000001</v>
      </c>
      <c r="J18" s="405">
        <v>-2.3629805736600926</v>
      </c>
      <c r="K18" s="282">
        <v>188.929</v>
      </c>
      <c r="L18" s="404">
        <v>201.05099999999999</v>
      </c>
      <c r="M18" s="405">
        <v>-6.0293159447105396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5"/>
      <c r="D19" s="156" t="s">
        <v>46</v>
      </c>
      <c r="E19" s="287">
        <v>208.81899999999999</v>
      </c>
      <c r="F19" s="292">
        <v>208.93299999999999</v>
      </c>
      <c r="G19" s="387">
        <v>-5.4562946016189072E-2</v>
      </c>
      <c r="H19" s="282">
        <v>210.75700000000001</v>
      </c>
      <c r="I19" s="404">
        <v>210.666</v>
      </c>
      <c r="J19" s="405">
        <v>4.3196339228925497E-2</v>
      </c>
      <c r="K19" s="282">
        <v>205.10300000000001</v>
      </c>
      <c r="L19" s="404">
        <v>205.488</v>
      </c>
      <c r="M19" s="405">
        <v>-0.18735887253756467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5"/>
      <c r="D20" s="156" t="s">
        <v>47</v>
      </c>
      <c r="E20" s="288">
        <v>241.78399999999999</v>
      </c>
      <c r="F20" s="295">
        <v>229.95099999999999</v>
      </c>
      <c r="G20" s="388">
        <v>5.1458789046362048</v>
      </c>
      <c r="H20" s="283">
        <v>241.71600000000001</v>
      </c>
      <c r="I20" s="406">
        <v>230.262</v>
      </c>
      <c r="J20" s="407">
        <v>4.9743335852203172</v>
      </c>
      <c r="K20" s="283">
        <v>250.62200000000001</v>
      </c>
      <c r="L20" s="406">
        <v>227.46299999999999</v>
      </c>
      <c r="M20" s="407">
        <v>10.181436101695668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5"/>
      <c r="D21" s="484" t="s">
        <v>24</v>
      </c>
      <c r="E21" s="389">
        <v>208.57378218628094</v>
      </c>
      <c r="F21" s="390">
        <v>208.67631373386166</v>
      </c>
      <c r="G21" s="391">
        <v>-4.9134252827318863E-2</v>
      </c>
      <c r="H21" s="297">
        <v>210.85241843002629</v>
      </c>
      <c r="I21" s="408">
        <v>211.04583833093847</v>
      </c>
      <c r="J21" s="409">
        <v>-9.1648289509919684E-2</v>
      </c>
      <c r="K21" s="297">
        <v>203.55847639425428</v>
      </c>
      <c r="L21" s="408">
        <v>203.8789576103382</v>
      </c>
      <c r="M21" s="409">
        <v>-0.15719190437319994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2" t="s">
        <v>48</v>
      </c>
      <c r="D22" s="157" t="s">
        <v>43</v>
      </c>
      <c r="E22" s="392">
        <v>239.76</v>
      </c>
      <c r="F22" s="393">
        <v>251.571</v>
      </c>
      <c r="G22" s="384">
        <v>-4.6948972655830792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5"/>
      <c r="D23" s="156" t="s">
        <v>44</v>
      </c>
      <c r="E23" s="288">
        <v>444.20100000000002</v>
      </c>
      <c r="F23" s="295">
        <v>423.61500000000001</v>
      </c>
      <c r="G23" s="388">
        <v>4.8596012889062035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271.30900000000003</v>
      </c>
      <c r="O23" s="406">
        <v>285.13600000000002</v>
      </c>
      <c r="P23" s="407">
        <v>-4.8492649121822557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5"/>
      <c r="D24" s="156" t="s">
        <v>45</v>
      </c>
      <c r="E24" s="288">
        <v>379.11599999999999</v>
      </c>
      <c r="F24" s="295">
        <v>391.71100000000001</v>
      </c>
      <c r="G24" s="388">
        <v>-3.2153807271177031</v>
      </c>
      <c r="H24" s="283">
        <v>432.73899999999998</v>
      </c>
      <c r="I24" s="406">
        <v>458.16500000000002</v>
      </c>
      <c r="J24" s="407">
        <v>-5.5495290997784732</v>
      </c>
      <c r="K24" s="283" t="s">
        <v>92</v>
      </c>
      <c r="L24" s="406" t="s">
        <v>92</v>
      </c>
      <c r="M24" s="407" t="s">
        <v>203</v>
      </c>
      <c r="N24" s="283">
        <v>352.63900000000001</v>
      </c>
      <c r="O24" s="406">
        <v>363.70100000000002</v>
      </c>
      <c r="P24" s="407">
        <v>-3.0415093717091817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5"/>
      <c r="D25" s="156" t="s">
        <v>46</v>
      </c>
      <c r="E25" s="288">
        <v>496.41199999999998</v>
      </c>
      <c r="F25" s="295">
        <v>504.89299999999997</v>
      </c>
      <c r="G25" s="388">
        <v>-1.6797618505307057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5"/>
      <c r="D26" s="156" t="s">
        <v>47</v>
      </c>
      <c r="E26" s="288">
        <v>399.75400000000002</v>
      </c>
      <c r="F26" s="295">
        <v>399.37299999999999</v>
      </c>
      <c r="G26" s="388">
        <v>9.5399538777040174E-2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460.495</v>
      </c>
      <c r="O26" s="406">
        <v>461.03399999999999</v>
      </c>
      <c r="P26" s="407">
        <v>-0.11691111718441313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4"/>
      <c r="D27" s="484" t="s">
        <v>24</v>
      </c>
      <c r="E27" s="389">
        <v>424.84576397092138</v>
      </c>
      <c r="F27" s="390">
        <v>426.7506375471151</v>
      </c>
      <c r="G27" s="391">
        <v>-0.44636689640174609</v>
      </c>
      <c r="H27" s="297">
        <v>378.61573569320115</v>
      </c>
      <c r="I27" s="408">
        <v>390.97595573565229</v>
      </c>
      <c r="J27" s="409">
        <v>-3.1613760030829545</v>
      </c>
      <c r="K27" s="297">
        <v>404.01583257107507</v>
      </c>
      <c r="L27" s="408">
        <v>405.05526499343523</v>
      </c>
      <c r="M27" s="409">
        <v>-0.25661496397954747</v>
      </c>
      <c r="N27" s="297">
        <v>360.66585320016208</v>
      </c>
      <c r="O27" s="408">
        <v>373.56248734824419</v>
      </c>
      <c r="P27" s="409">
        <v>-3.4523365125951608</v>
      </c>
      <c r="Q27" s="297">
        <v>495.22325802749083</v>
      </c>
      <c r="R27" s="408">
        <v>505.08637573660496</v>
      </c>
      <c r="S27" s="391">
        <v>-1.9527586137578978</v>
      </c>
    </row>
    <row r="28" spans="3:19" ht="15.75" customHeight="1" x14ac:dyDescent="0.2">
      <c r="C28" s="522" t="s">
        <v>49</v>
      </c>
      <c r="D28" s="157" t="s">
        <v>43</v>
      </c>
      <c r="E28" s="392">
        <v>359.22899999999998</v>
      </c>
      <c r="F28" s="393">
        <v>367.911</v>
      </c>
      <c r="G28" s="384">
        <v>-2.3598098453158554</v>
      </c>
      <c r="H28" s="296">
        <v>359.22899999999998</v>
      </c>
      <c r="I28" s="402">
        <v>367.911</v>
      </c>
      <c r="J28" s="403">
        <v>-2.3598098453158554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5"/>
      <c r="D29" s="156" t="s">
        <v>44</v>
      </c>
      <c r="E29" s="288">
        <v>277.14999999999998</v>
      </c>
      <c r="F29" s="295">
        <v>281.50900000000001</v>
      </c>
      <c r="G29" s="388">
        <v>-1.5484407248081009</v>
      </c>
      <c r="H29" s="283">
        <v>250.00700000000001</v>
      </c>
      <c r="I29" s="406">
        <v>252.67099999999999</v>
      </c>
      <c r="J29" s="407">
        <v>-1.0543354797345115</v>
      </c>
      <c r="K29" s="283">
        <v>286.14299999999997</v>
      </c>
      <c r="L29" s="406">
        <v>286.93900000000002</v>
      </c>
      <c r="M29" s="407">
        <v>-0.27741087827031152</v>
      </c>
      <c r="N29" s="283">
        <v>315.56700000000001</v>
      </c>
      <c r="O29" s="406">
        <v>317.435</v>
      </c>
      <c r="P29" s="407">
        <v>-0.58846693023768493</v>
      </c>
      <c r="Q29" s="283">
        <v>362.44600000000003</v>
      </c>
      <c r="R29" s="406">
        <v>359.411</v>
      </c>
      <c r="S29" s="388">
        <v>0.8444371485569514</v>
      </c>
    </row>
    <row r="30" spans="3:19" ht="15" customHeight="1" x14ac:dyDescent="0.2">
      <c r="C30" s="535"/>
      <c r="D30" s="156" t="s">
        <v>45</v>
      </c>
      <c r="E30" s="288">
        <v>274.57499999999999</v>
      </c>
      <c r="F30" s="295">
        <v>276.46600000000001</v>
      </c>
      <c r="G30" s="388">
        <v>-0.68399007472890683</v>
      </c>
      <c r="H30" s="283">
        <v>369.041</v>
      </c>
      <c r="I30" s="406">
        <v>366.52199999999999</v>
      </c>
      <c r="J30" s="407">
        <v>0.68727115971210606</v>
      </c>
      <c r="K30" s="283">
        <v>219.97900000000001</v>
      </c>
      <c r="L30" s="406">
        <v>220.96299999999999</v>
      </c>
      <c r="M30" s="407">
        <v>-0.44532342518882373</v>
      </c>
      <c r="N30" s="283">
        <v>274.85399999999998</v>
      </c>
      <c r="O30" s="406">
        <v>277.16199999999998</v>
      </c>
      <c r="P30" s="407">
        <v>-0.83272598696790789</v>
      </c>
      <c r="Q30" s="283">
        <v>345.02600000000001</v>
      </c>
      <c r="R30" s="406">
        <v>340.38499999999999</v>
      </c>
      <c r="S30" s="388">
        <v>1.3634560864903036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4"/>
      <c r="D33" s="484" t="s">
        <v>24</v>
      </c>
      <c r="E33" s="389">
        <v>276.30870044018678</v>
      </c>
      <c r="F33" s="390">
        <v>279.04491772490951</v>
      </c>
      <c r="G33" s="391">
        <v>-0.98056517460754067</v>
      </c>
      <c r="H33" s="297">
        <v>282.04066611154678</v>
      </c>
      <c r="I33" s="408">
        <v>290.74944072841595</v>
      </c>
      <c r="J33" s="409">
        <v>-2.9952850795004213</v>
      </c>
      <c r="K33" s="297">
        <v>261.83669292781235</v>
      </c>
      <c r="L33" s="408">
        <v>261.90603143091863</v>
      </c>
      <c r="M33" s="409">
        <v>-2.6474572856322064E-2</v>
      </c>
      <c r="N33" s="297">
        <v>277.30197977823252</v>
      </c>
      <c r="O33" s="408">
        <v>279.6283741831997</v>
      </c>
      <c r="P33" s="409">
        <v>-0.83195935024928047</v>
      </c>
      <c r="Q33" s="297">
        <v>353.3894010579466</v>
      </c>
      <c r="R33" s="408">
        <v>351.27809093192036</v>
      </c>
      <c r="S33" s="391">
        <v>0.6010366659716968</v>
      </c>
    </row>
    <row r="34" spans="3:19" ht="15.75" customHeight="1" x14ac:dyDescent="0.2">
      <c r="C34" s="522" t="s">
        <v>50</v>
      </c>
      <c r="D34" s="485" t="s">
        <v>51</v>
      </c>
      <c r="E34" s="286">
        <v>620.89400000000001</v>
      </c>
      <c r="F34" s="291">
        <v>625.66800000000001</v>
      </c>
      <c r="G34" s="394">
        <v>-0.76302447943637852</v>
      </c>
      <c r="H34" s="281">
        <v>642.67499999999995</v>
      </c>
      <c r="I34" s="414">
        <v>645.048</v>
      </c>
      <c r="J34" s="415">
        <v>-0.36787959965770722</v>
      </c>
      <c r="K34" s="281">
        <v>530.6</v>
      </c>
      <c r="L34" s="414">
        <v>538.05899999999997</v>
      </c>
      <c r="M34" s="415">
        <v>-1.3862791998646891</v>
      </c>
      <c r="N34" s="281">
        <v>669.59</v>
      </c>
      <c r="O34" s="414">
        <v>677.40599999999995</v>
      </c>
      <c r="P34" s="415">
        <v>-1.153813222793999</v>
      </c>
      <c r="Q34" s="281">
        <v>610.32100000000003</v>
      </c>
      <c r="R34" s="414">
        <v>614.12</v>
      </c>
      <c r="S34" s="394">
        <v>-0.61860874096267471</v>
      </c>
    </row>
    <row r="35" spans="3:19" ht="15.75" customHeight="1" thickBot="1" x14ac:dyDescent="0.25">
      <c r="C35" s="523"/>
      <c r="D35" s="152" t="s">
        <v>52</v>
      </c>
      <c r="E35" s="395">
        <v>989.18600000000004</v>
      </c>
      <c r="F35" s="396">
        <v>960.06299999999999</v>
      </c>
      <c r="G35" s="397">
        <v>3.0334467633894908</v>
      </c>
      <c r="H35" s="284">
        <v>1025.385</v>
      </c>
      <c r="I35" s="416">
        <v>1012.076</v>
      </c>
      <c r="J35" s="417">
        <v>1.3150198206458772</v>
      </c>
      <c r="K35" s="284">
        <v>945.24699999999996</v>
      </c>
      <c r="L35" s="416">
        <v>932.56100000000004</v>
      </c>
      <c r="M35" s="417">
        <v>1.3603399670370004</v>
      </c>
      <c r="N35" s="284">
        <v>650.03700000000003</v>
      </c>
      <c r="O35" s="416">
        <v>649.68499999999995</v>
      </c>
      <c r="P35" s="417">
        <v>5.4180102665151442E-2</v>
      </c>
      <c r="Q35" s="284">
        <v>1039.0350000000001</v>
      </c>
      <c r="R35" s="416">
        <v>970.70899999999995</v>
      </c>
      <c r="S35" s="397">
        <v>7.0387726908888393</v>
      </c>
    </row>
    <row r="36" spans="3:19" ht="15" customHeight="1" thickBot="1" x14ac:dyDescent="0.25">
      <c r="C36" s="544"/>
      <c r="D36" s="484" t="s">
        <v>24</v>
      </c>
      <c r="E36" s="398">
        <v>696.04947488516791</v>
      </c>
      <c r="F36" s="399">
        <v>697.72261275728226</v>
      </c>
      <c r="G36" s="400">
        <v>-0.23979986337298054</v>
      </c>
      <c r="H36" s="297">
        <v>708.83934884482551</v>
      </c>
      <c r="I36" s="408">
        <v>707.18626872151901</v>
      </c>
      <c r="J36" s="409">
        <v>0.23375455610796891</v>
      </c>
      <c r="K36" s="297">
        <v>651.50666505536344</v>
      </c>
      <c r="L36" s="408">
        <v>650.98229773215678</v>
      </c>
      <c r="M36" s="409">
        <v>8.055016626925382E-2</v>
      </c>
      <c r="N36" s="297">
        <v>665.60861513557938</v>
      </c>
      <c r="O36" s="408">
        <v>672.11763062486659</v>
      </c>
      <c r="P36" s="409">
        <v>-0.96843397534978926</v>
      </c>
      <c r="Q36" s="297">
        <v>703.18947685571072</v>
      </c>
      <c r="R36" s="408">
        <v>714.42107589189379</v>
      </c>
      <c r="S36" s="391">
        <v>-1.5721259373768302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N30" sqref="N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54" t="s">
        <v>0</v>
      </c>
      <c r="G4" s="555"/>
      <c r="H4" s="207" t="s">
        <v>1</v>
      </c>
      <c r="I4" s="208"/>
      <c r="J4" s="209"/>
    </row>
    <row r="5" spans="2:15" ht="18.75" customHeight="1" x14ac:dyDescent="0.3">
      <c r="B5" s="191"/>
      <c r="F5" s="550"/>
      <c r="G5" s="556"/>
      <c r="H5" s="210" t="s">
        <v>26</v>
      </c>
      <c r="I5" s="210"/>
      <c r="J5" s="559" t="s">
        <v>183</v>
      </c>
    </row>
    <row r="6" spans="2:15" ht="24.75" customHeight="1" x14ac:dyDescent="0.2">
      <c r="F6" s="557"/>
      <c r="G6" s="558"/>
      <c r="H6" s="218" t="s">
        <v>292</v>
      </c>
      <c r="I6" s="218" t="s">
        <v>283</v>
      </c>
      <c r="J6" s="560"/>
    </row>
    <row r="7" spans="2:15" ht="48" customHeight="1" thickBot="1" x14ac:dyDescent="0.25">
      <c r="F7" s="561" t="s">
        <v>185</v>
      </c>
      <c r="G7" s="562"/>
      <c r="H7" s="313">
        <v>137.97999999999999</v>
      </c>
      <c r="I7" s="313">
        <v>139.15</v>
      </c>
      <c r="J7" s="285">
        <v>-0.84081925979160332</v>
      </c>
    </row>
    <row r="8" spans="2:15" ht="15.75" customHeight="1" thickBot="1" x14ac:dyDescent="0.25"/>
    <row r="9" spans="2:15" ht="15" customHeight="1" thickBot="1" x14ac:dyDescent="0.25">
      <c r="B9" s="549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0"/>
      <c r="C10" s="551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0"/>
      <c r="C11" s="551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292</v>
      </c>
      <c r="E12" s="176" t="s">
        <v>283</v>
      </c>
      <c r="F12" s="177" t="s">
        <v>14</v>
      </c>
      <c r="G12" s="176" t="s">
        <v>292</v>
      </c>
      <c r="H12" s="176" t="s">
        <v>283</v>
      </c>
      <c r="I12" s="177" t="s">
        <v>14</v>
      </c>
      <c r="J12" s="176" t="s">
        <v>292</v>
      </c>
      <c r="K12" s="176" t="s">
        <v>283</v>
      </c>
      <c r="L12" s="177" t="s">
        <v>14</v>
      </c>
      <c r="M12" s="176" t="s">
        <v>292</v>
      </c>
      <c r="N12" s="176" t="s">
        <v>283</v>
      </c>
      <c r="O12" s="178" t="s">
        <v>14</v>
      </c>
    </row>
    <row r="13" spans="2:15" ht="36" customHeight="1" thickBot="1" x14ac:dyDescent="0.25">
      <c r="B13" s="552" t="s">
        <v>188</v>
      </c>
      <c r="C13" s="553"/>
      <c r="D13" s="314">
        <v>141.44</v>
      </c>
      <c r="E13" s="314">
        <v>142.29</v>
      </c>
      <c r="F13" s="379">
        <v>-0.59737156511349665</v>
      </c>
      <c r="G13" s="315">
        <v>130.29</v>
      </c>
      <c r="H13" s="315">
        <v>132.16999999999999</v>
      </c>
      <c r="I13" s="379">
        <v>-1.4224105318907434</v>
      </c>
      <c r="J13" s="315">
        <v>137.71</v>
      </c>
      <c r="K13" s="315">
        <v>139.16</v>
      </c>
      <c r="L13" s="379">
        <v>-1.0419660822075227</v>
      </c>
      <c r="M13" s="315">
        <v>134.58000000000001</v>
      </c>
      <c r="N13" s="315">
        <v>135.6</v>
      </c>
      <c r="O13" s="298">
        <v>-0.7522123893805176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6" t="s">
        <v>293</v>
      </c>
      <c r="K18" s="546" t="s">
        <v>294</v>
      </c>
      <c r="L18" s="546" t="s">
        <v>295</v>
      </c>
      <c r="M18" s="67" t="s">
        <v>230</v>
      </c>
      <c r="N18" s="68"/>
    </row>
    <row r="19" spans="9:14" ht="19.5" customHeight="1" thickBot="1" x14ac:dyDescent="0.25">
      <c r="I19" s="69"/>
      <c r="J19" s="547"/>
      <c r="K19" s="548"/>
      <c r="L19" s="547"/>
      <c r="M19" s="70" t="s">
        <v>276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137.97999999999999</v>
      </c>
      <c r="K20" s="375">
        <v>139.24</v>
      </c>
      <c r="L20" s="376">
        <v>136.38</v>
      </c>
      <c r="M20" s="299">
        <v>-0.90491238149958286</v>
      </c>
      <c r="N20" s="300">
        <v>1.173192550227302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500">
        <v>43968</v>
      </c>
      <c r="D8" s="346">
        <v>43961</v>
      </c>
      <c r="E8" s="38" t="s">
        <v>14</v>
      </c>
      <c r="F8" s="79">
        <v>43968</v>
      </c>
      <c r="G8" s="501">
        <v>43961</v>
      </c>
      <c r="H8" s="178" t="s">
        <v>14</v>
      </c>
    </row>
    <row r="9" spans="1:8" ht="27.75" customHeight="1" thickBot="1" x14ac:dyDescent="0.25">
      <c r="B9" s="186" t="s">
        <v>86</v>
      </c>
      <c r="C9" s="506">
        <v>1214.77</v>
      </c>
      <c r="D9" s="303">
        <v>1242.1099999999999</v>
      </c>
      <c r="E9" s="302">
        <v>-2.2010933009153715</v>
      </c>
      <c r="F9" s="301">
        <v>266.40627741324255</v>
      </c>
      <c r="G9" s="303">
        <v>273.19896008833086</v>
      </c>
      <c r="H9" s="352">
        <v>-2.4863501211322694</v>
      </c>
    </row>
    <row r="10" spans="1:8" ht="33.75" customHeight="1" thickBot="1" x14ac:dyDescent="0.25">
      <c r="B10" s="186" t="s">
        <v>152</v>
      </c>
      <c r="C10" s="507">
        <v>1419.91</v>
      </c>
      <c r="D10" s="347">
        <v>1486.84</v>
      </c>
      <c r="E10" s="302">
        <v>-4.5014930994592453</v>
      </c>
      <c r="F10" s="301">
        <v>311.39469805958106</v>
      </c>
      <c r="G10" s="303">
        <v>327.02670602260179</v>
      </c>
      <c r="H10" s="352">
        <v>-4.7800401848344309</v>
      </c>
    </row>
    <row r="11" spans="1:8" ht="28.5" customHeight="1" thickBot="1" x14ac:dyDescent="0.25">
      <c r="B11" s="139" t="s">
        <v>87</v>
      </c>
      <c r="C11" s="506">
        <v>880.02</v>
      </c>
      <c r="D11" s="348">
        <v>833.29</v>
      </c>
      <c r="E11" s="302">
        <v>5.6078916103637413</v>
      </c>
      <c r="F11" s="301">
        <v>192.9936138110109</v>
      </c>
      <c r="G11" s="303">
        <v>183.28003272818449</v>
      </c>
      <c r="H11" s="352">
        <v>5.2998577849624482</v>
      </c>
    </row>
    <row r="12" spans="1:8" ht="22.5" customHeight="1" thickBot="1" x14ac:dyDescent="0.25">
      <c r="B12" s="139" t="s">
        <v>88</v>
      </c>
      <c r="C12" s="502">
        <v>1166.7</v>
      </c>
      <c r="D12" s="348">
        <v>1184.4000000000001</v>
      </c>
      <c r="E12" s="302">
        <v>-1.4944275582573492</v>
      </c>
      <c r="F12" s="301">
        <v>255.86424085055614</v>
      </c>
      <c r="G12" s="303">
        <v>260.50579121705738</v>
      </c>
      <c r="H12" s="352">
        <v>-1.7817455592124727</v>
      </c>
    </row>
    <row r="13" spans="1:8" ht="23.25" customHeight="1" thickBot="1" x14ac:dyDescent="0.25">
      <c r="B13" s="39" t="s">
        <v>89</v>
      </c>
      <c r="C13" s="503">
        <v>1344.64</v>
      </c>
      <c r="D13" s="303">
        <v>1384.89</v>
      </c>
      <c r="E13" s="304">
        <v>-2.9063680147881779</v>
      </c>
      <c r="F13" s="301">
        <v>294.88753991368117</v>
      </c>
      <c r="G13" s="303">
        <v>304.6030607890836</v>
      </c>
      <c r="H13" s="353">
        <v>-3.1895677115765277</v>
      </c>
    </row>
    <row r="14" spans="1:8" ht="34.5" customHeight="1" thickBot="1" x14ac:dyDescent="0.25">
      <c r="B14" s="510" t="s">
        <v>90</v>
      </c>
      <c r="C14" s="504">
        <v>1360.87</v>
      </c>
      <c r="D14" s="347">
        <v>1387.87</v>
      </c>
      <c r="E14" s="305">
        <v>-1.9454271653685147</v>
      </c>
      <c r="F14" s="301">
        <v>298.44687532895887</v>
      </c>
      <c r="G14" s="303">
        <v>305.25850426918049</v>
      </c>
      <c r="H14" s="354">
        <v>-2.2314297046463447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315</v>
      </c>
      <c r="G15" s="205" t="s">
        <v>309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4.5598400000000003</v>
      </c>
      <c r="G16" s="206">
        <v>4.5465400000000002</v>
      </c>
      <c r="H16" s="140">
        <v>0.29253014380166209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4" sqref="P14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9" t="s">
        <v>316</v>
      </c>
      <c r="D7" s="181" t="s">
        <v>264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265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11" t="s">
        <v>296</v>
      </c>
      <c r="C8" s="187">
        <v>137.97999999999999</v>
      </c>
      <c r="D8" s="188"/>
      <c r="E8" s="188">
        <v>139.15</v>
      </c>
      <c r="F8" s="189">
        <v>139.18</v>
      </c>
      <c r="G8" s="188">
        <v>139.24</v>
      </c>
      <c r="H8" s="190">
        <v>136.38</v>
      </c>
      <c r="I8" s="316"/>
      <c r="J8" s="317">
        <v>99.159180740208384</v>
      </c>
      <c r="K8" s="318">
        <v>99.13780715620058</v>
      </c>
      <c r="L8" s="317">
        <v>99.095087618500415</v>
      </c>
      <c r="M8" s="317">
        <v>101.1731925502273</v>
      </c>
    </row>
    <row r="9" spans="2:13" ht="30" customHeight="1" thickBot="1" x14ac:dyDescent="0.25">
      <c r="B9" s="511" t="s">
        <v>172</v>
      </c>
      <c r="C9" s="380">
        <v>880.02</v>
      </c>
      <c r="D9" s="307">
        <v>833.29</v>
      </c>
      <c r="E9" s="308">
        <v>812.87</v>
      </c>
      <c r="F9" s="309">
        <v>1075.306</v>
      </c>
      <c r="G9" s="307">
        <v>808.98</v>
      </c>
      <c r="H9" s="310">
        <v>557.54</v>
      </c>
      <c r="I9" s="319">
        <v>105.60789161036374</v>
      </c>
      <c r="J9" s="317">
        <v>108.26085351901288</v>
      </c>
      <c r="K9" s="318">
        <v>81.839030006342384</v>
      </c>
      <c r="L9" s="317">
        <v>108.78142846547505</v>
      </c>
      <c r="M9" s="317">
        <v>157.83979624780287</v>
      </c>
    </row>
    <row r="10" spans="2:13" ht="30" customHeight="1" thickBot="1" x14ac:dyDescent="0.25">
      <c r="B10" s="511" t="s">
        <v>173</v>
      </c>
      <c r="C10" s="380">
        <v>1166.7</v>
      </c>
      <c r="D10" s="307">
        <v>1184.4000000000001</v>
      </c>
      <c r="E10" s="308">
        <v>1209.03</v>
      </c>
      <c r="F10" s="309">
        <v>1255.3720000000001</v>
      </c>
      <c r="G10" s="307">
        <v>1181.83</v>
      </c>
      <c r="H10" s="310">
        <v>1105.48</v>
      </c>
      <c r="I10" s="319">
        <v>98.505572441742643</v>
      </c>
      <c r="J10" s="317">
        <v>96.498846182476868</v>
      </c>
      <c r="K10" s="318">
        <v>92.936595686378212</v>
      </c>
      <c r="L10" s="317">
        <v>98.719782032948913</v>
      </c>
      <c r="M10" s="317">
        <v>105.53786590440352</v>
      </c>
    </row>
    <row r="11" spans="2:13" ht="30" customHeight="1" thickBot="1" x14ac:dyDescent="0.25">
      <c r="B11" s="511" t="s">
        <v>174</v>
      </c>
      <c r="C11" s="306">
        <v>1214.77</v>
      </c>
      <c r="D11" s="307">
        <v>1242.1099999999999</v>
      </c>
      <c r="E11" s="308">
        <v>1375.36</v>
      </c>
      <c r="F11" s="309">
        <v>1516.3240000000001</v>
      </c>
      <c r="G11" s="307">
        <v>1755.288</v>
      </c>
      <c r="H11" s="310">
        <v>2183.5500000000002</v>
      </c>
      <c r="I11" s="319">
        <v>97.798906699084625</v>
      </c>
      <c r="J11" s="317">
        <v>88.323784318287579</v>
      </c>
      <c r="K11" s="318">
        <v>80.112825491121953</v>
      </c>
      <c r="L11" s="317">
        <v>69.206306885251877</v>
      </c>
      <c r="M11" s="317">
        <v>55.632799798493274</v>
      </c>
    </row>
    <row r="12" spans="2:13" ht="30" customHeight="1" thickBot="1" x14ac:dyDescent="0.25">
      <c r="B12" s="511" t="s">
        <v>175</v>
      </c>
      <c r="C12" s="306">
        <v>1419.91</v>
      </c>
      <c r="D12" s="307">
        <v>1486.84</v>
      </c>
      <c r="E12" s="308">
        <v>1531.01</v>
      </c>
      <c r="F12" s="309">
        <v>1802.771</v>
      </c>
      <c r="G12" s="307">
        <v>1874.184</v>
      </c>
      <c r="H12" s="310">
        <v>2291.08</v>
      </c>
      <c r="I12" s="319">
        <v>95.498506900540747</v>
      </c>
      <c r="J12" s="317">
        <v>92.743352427482506</v>
      </c>
      <c r="K12" s="318">
        <v>78.762638183108123</v>
      </c>
      <c r="L12" s="317">
        <v>75.761504740196273</v>
      </c>
      <c r="M12" s="317">
        <v>61.975574838067637</v>
      </c>
    </row>
    <row r="13" spans="2:13" ht="30" customHeight="1" thickBot="1" x14ac:dyDescent="0.25">
      <c r="B13" s="511" t="s">
        <v>89</v>
      </c>
      <c r="C13" s="311">
        <v>1344.64</v>
      </c>
      <c r="D13" s="350">
        <v>1384.89</v>
      </c>
      <c r="E13" s="308">
        <v>1366.03</v>
      </c>
      <c r="F13" s="309">
        <v>1373.75</v>
      </c>
      <c r="G13" s="307">
        <v>1284.42</v>
      </c>
      <c r="H13" s="310">
        <v>1202.55</v>
      </c>
      <c r="I13" s="319">
        <v>97.093631985211815</v>
      </c>
      <c r="J13" s="317">
        <v>98.434148591172956</v>
      </c>
      <c r="K13" s="318">
        <v>97.880982711555959</v>
      </c>
      <c r="L13" s="317">
        <v>104.68849753195994</v>
      </c>
      <c r="M13" s="317">
        <v>111.81572491788283</v>
      </c>
    </row>
    <row r="14" spans="2:13" ht="30" customHeight="1" thickBot="1" x14ac:dyDescent="0.25">
      <c r="B14" s="511" t="s">
        <v>90</v>
      </c>
      <c r="C14" s="312">
        <v>1360.87</v>
      </c>
      <c r="D14" s="351">
        <v>1387.87</v>
      </c>
      <c r="E14" s="308">
        <v>1397.11</v>
      </c>
      <c r="F14" s="309">
        <v>1430.59</v>
      </c>
      <c r="G14" s="307">
        <v>1312.78</v>
      </c>
      <c r="H14" s="310">
        <v>1180.8399999999999</v>
      </c>
      <c r="I14" s="319">
        <v>98.0545728346315</v>
      </c>
      <c r="J14" s="317">
        <v>97.406073966974688</v>
      </c>
      <c r="K14" s="318">
        <v>95.12648627489358</v>
      </c>
      <c r="L14" s="317">
        <v>103.66321851338381</v>
      </c>
      <c r="M14" s="317">
        <v>115.24592662850175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Y27" sqref="Y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277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21" sqref="R21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287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297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/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/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/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/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/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/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/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2020-05-21T09:04:44Z</dcterms:modified>
</cp:coreProperties>
</file>