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z Finansowy" sheetId="1" r:id="rId1"/>
  </sheets>
  <externalReferences>
    <externalReference r:id="rId4"/>
  </externalReferences>
  <definedNames>
    <definedName name="amortyzacja">#REF!</definedName>
    <definedName name="kontrolka">#REF!</definedName>
    <definedName name="_xlnm.Print_Area" localSheetId="0">'Formularz Finansowy'!$A$1:$J$48</definedName>
    <definedName name="TabelaWskaźniki">#REF!</definedName>
    <definedName name="tabelawskaźników">#REF!</definedName>
    <definedName name="ZyskNetto">#REF!</definedName>
  </definedNames>
  <calcPr fullCalcOnLoad="1"/>
</workbook>
</file>

<file path=xl/comments1.xml><?xml version="1.0" encoding="utf-8"?>
<comments xmlns="http://schemas.openxmlformats.org/spreadsheetml/2006/main">
  <authors>
    <author>TOMASZ SYLWESTER KUŁAK</author>
  </authors>
  <commentList>
    <comment ref="F2" authorId="0">
      <text>
        <r>
          <rPr>
            <b/>
            <sz val="12"/>
            <rFont val="Tahoma"/>
            <family val="2"/>
          </rPr>
          <t>PROSZĘ WYBRAĆ ROK ZŁOŻENIA WNIOSKU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2"/>
            <rFont val="Tahoma"/>
            <family val="2"/>
          </rPr>
          <t>PROSZĘ WYBRAĆ PLANOWANY ROK ZAKOŃCZENIA INWESTYCJI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<sst xmlns="http://schemas.openxmlformats.org/spreadsheetml/2006/main" count="82" uniqueCount="49">
  <si>
    <t>FORMULARZ FINANSOWY - Załącznik nr 3 do Biznes Planu (dostępny na stronie internetowej ARiMR)</t>
  </si>
  <si>
    <t>n – rok złożenia wniosku</t>
  </si>
  <si>
    <t>Bilans w złotych – stan na koniec roku</t>
  </si>
  <si>
    <t>x – rok zakończenia inwestycji</t>
  </si>
  <si>
    <t>Wyszczególnienie</t>
  </si>
  <si>
    <t>Aktywa</t>
  </si>
  <si>
    <t>A. AKTYWA TRWAŁE</t>
  </si>
  <si>
    <t>B. AKTYWA OBROTOWE</t>
  </si>
  <si>
    <t>I. Zapasy ogółem</t>
  </si>
  <si>
    <t>II. Należności krótkoterminowe razem</t>
  </si>
  <si>
    <t>III. Inwestycje krótkoterminowe</t>
  </si>
  <si>
    <t>III.  Inwestycje krótkoterminowe</t>
  </si>
  <si>
    <t>IV. Rozliczenia międzyokresowe</t>
  </si>
  <si>
    <t>AKTYWA RAZEM</t>
  </si>
  <si>
    <t>Pasywa</t>
  </si>
  <si>
    <t>A. Kapitał (fundusz) własny</t>
  </si>
  <si>
    <t>B.I. Rezerwy na zobowiązania</t>
  </si>
  <si>
    <t xml:space="preserve">B.II. Zobowiązania długoterminowe </t>
  </si>
  <si>
    <t>B.III. Zobowiązania krótkoterminowe</t>
  </si>
  <si>
    <t>B.IV. Rozliczenia międzyokresowe</t>
  </si>
  <si>
    <t>RAZEM PASYWA</t>
  </si>
  <si>
    <t>Rachunek Zysków i Strat</t>
  </si>
  <si>
    <t>A. PRZYCHODY NETTO ZE SPRZEDAŻY I ZRÓWNANE Z NIMI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</si>
  <si>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</si>
  <si>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</si>
  <si>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</si>
  <si>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</si>
  <si>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</si>
  <si>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</si>
  <si>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</si>
  <si>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</si>
  <si>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</si>
  <si>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</si>
  <si>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</si>
  <si>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</si>
  <si>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</si>
  <si>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I. Przychody finansowe</t>
  </si>
  <si>
    <t>II. Koszty finansowe</t>
  </si>
  <si>
    <t xml:space="preserve">                                    w tym: odsetki</t>
  </si>
  <si>
    <t>I. ZYSK (STRATA) Z DZIAŁALNOŚCI GOSPODARCZEJ (F+G-H)</t>
  </si>
  <si>
    <t>J. WYNIK ZDARZEŃ NADZWYCZAJNYCH (J.I.-J.II.)</t>
  </si>
  <si>
    <t>K. ZYSK (STRATA) BRUTTO (I±J)</t>
  </si>
  <si>
    <t>I. Obciążenia wyniku finansowego brutto</t>
  </si>
  <si>
    <t>N. ZYSK (STRATA) NETTO (K-L-M)</t>
  </si>
  <si>
    <t>Spłaty kredytów i pożyczek (na podst. Rachunku przepływów pieniężnych poz. CII.4)</t>
  </si>
  <si>
    <t>Spłaty kredytów i pożyczek (na podst. Rachunku przepływów pieniężnych)</t>
  </si>
  <si>
    <t>Przeciętne zatrudnienie (w pełnych etatach)</t>
  </si>
  <si>
    <t>komórki zaznaczone na zielony kolor mają pola zabezpieczone hasłem</t>
  </si>
  <si>
    <t>SPRAWDZENIA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</si>
</sst>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#,##0;[Red]\-#,##0"/>
    <numFmt numFmtId="167" formatCode="#,##0.00;[Red]\-#,##0.00"/>
    <numFmt numFmtId="168" formatCode="&quot;$&quot;#,##0.00_);[Red]\(&quot;$&quot;#,##0.00\)"/>
    <numFmt numFmtId="169" formatCode="&quot;$&quot;#,##0.00;;"/>
    <numFmt numFmtId="170" formatCode="&quot;$&quot;#,##0.00"/>
    <numFmt numFmtId="171" formatCode="[&gt;0]&quot;&quot;;[&lt;0]&quot;STRATA&quot;;"/>
  </numFmts>
  <fonts count="72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8"/>
      <color indexed="10"/>
      <name val="Arial Narrow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1"/>
      <family val="0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22"/>
      <name val="Arial Narrow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2"/>
      <color theme="0" tint="-0.1499900072813034"/>
      <name val="Arial Narrow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5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1" fillId="26" borderId="0" applyBorder="0" applyAlignment="0" applyProtection="0"/>
    <xf numFmtId="49" fontId="16" fillId="27" borderId="0" applyBorder="0">
      <alignment horizontal="right"/>
      <protection/>
    </xf>
    <xf numFmtId="0" fontId="16" fillId="28" borderId="1">
      <alignment horizontal="center"/>
      <protection/>
    </xf>
    <xf numFmtId="166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27" borderId="0">
      <alignment/>
      <protection/>
    </xf>
    <xf numFmtId="0" fontId="19" fillId="27" borderId="0" applyNumberFormat="0" applyFill="0" applyBorder="0">
      <alignment/>
      <protection/>
    </xf>
    <xf numFmtId="0" fontId="20" fillId="27" borderId="0" applyNumberFormat="0" applyFill="0" applyBorder="0">
      <alignment/>
      <protection/>
    </xf>
    <xf numFmtId="0" fontId="21" fillId="27" borderId="0" applyNumberFormat="0" applyFill="0" applyBorder="0">
      <alignment/>
      <protection/>
    </xf>
    <xf numFmtId="0" fontId="22" fillId="28" borderId="2" applyFont="0" applyBorder="0">
      <alignment horizontal="centerContinuous" vertical="center"/>
      <protection/>
    </xf>
    <xf numFmtId="168" fontId="23" fillId="27" borderId="3" applyBorder="0">
      <alignment/>
      <protection/>
    </xf>
    <xf numFmtId="6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9" borderId="4" applyNumberFormat="0" applyAlignment="0" applyProtection="0"/>
    <xf numFmtId="0" fontId="56" fillId="30" borderId="5" applyNumberFormat="0" applyAlignment="0" applyProtection="0"/>
    <xf numFmtId="4" fontId="24" fillId="0" borderId="0" applyFill="0" applyBorder="0" applyProtection="0">
      <alignment/>
    </xf>
    <xf numFmtId="0" fontId="11" fillId="31" borderId="6" applyBorder="0">
      <alignment/>
      <protection/>
    </xf>
    <xf numFmtId="169" fontId="11" fillId="31" borderId="7" applyBorder="0">
      <alignment horizontal="center"/>
      <protection/>
    </xf>
    <xf numFmtId="0" fontId="57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23" fillId="27" borderId="0">
      <alignment/>
      <protection/>
    </xf>
    <xf numFmtId="0" fontId="25" fillId="33" borderId="10" applyBorder="0" applyAlignment="0">
      <protection/>
    </xf>
    <xf numFmtId="0" fontId="25" fillId="33" borderId="11" applyBorder="0" applyAlignment="0">
      <protection/>
    </xf>
    <xf numFmtId="0" fontId="26" fillId="31" borderId="12">
      <alignment horizontal="left"/>
      <protection/>
    </xf>
    <xf numFmtId="0" fontId="27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11" fillId="34" borderId="14" applyBorder="0">
      <alignment/>
      <protection locked="0"/>
    </xf>
    <xf numFmtId="169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8" fillId="34" borderId="15">
      <alignment horizontal="center" vertical="center"/>
      <protection locked="0"/>
    </xf>
    <xf numFmtId="168" fontId="23" fillId="31" borderId="0" applyBorder="0">
      <alignment/>
      <protection locked="0"/>
    </xf>
    <xf numFmtId="15" fontId="23" fillId="31" borderId="0" applyBorder="0">
      <alignment/>
      <protection locked="0"/>
    </xf>
    <xf numFmtId="49" fontId="23" fillId="31" borderId="0" applyBorder="0">
      <alignment/>
      <protection locked="0"/>
    </xf>
    <xf numFmtId="49" fontId="23" fillId="31" borderId="16" applyNumberFormat="0" applyBorder="0">
      <alignment/>
      <protection/>
    </xf>
    <xf numFmtId="0" fontId="18" fillId="31" borderId="12" applyBorder="0">
      <alignment horizontal="left"/>
      <protection/>
    </xf>
    <xf numFmtId="0" fontId="18" fillId="34" borderId="0">
      <alignment horizontal="left"/>
      <protection/>
    </xf>
    <xf numFmtId="0" fontId="58" fillId="0" borderId="17" applyNumberFormat="0" applyFill="0" applyAlignment="0" applyProtection="0"/>
    <xf numFmtId="0" fontId="59" fillId="35" borderId="18" applyNumberFormat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10" fontId="29" fillId="0" borderId="22">
      <alignment horizontal="center" vertical="center"/>
      <protection/>
    </xf>
    <xf numFmtId="0" fontId="11" fillId="0" borderId="0">
      <alignment/>
      <protection/>
    </xf>
    <xf numFmtId="0" fontId="64" fillId="30" borderId="4" applyNumberFormat="0" applyAlignment="0" applyProtection="0"/>
    <xf numFmtId="170" fontId="28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4" fillId="0" borderId="0" applyFill="0" applyBorder="0" applyAlignment="0" applyProtection="0"/>
    <xf numFmtId="0" fontId="30" fillId="27" borderId="0">
      <alignment/>
      <protection/>
    </xf>
    <xf numFmtId="9" fontId="53" fillId="0" borderId="0" applyFont="0" applyFill="0" applyBorder="0" applyAlignment="0" applyProtection="0"/>
    <xf numFmtId="0" fontId="31" fillId="0" borderId="0">
      <alignment/>
      <protection/>
    </xf>
    <xf numFmtId="0" fontId="32" fillId="27" borderId="0">
      <alignment/>
      <protection/>
    </xf>
    <xf numFmtId="49" fontId="33" fillId="27" borderId="0" applyBorder="0">
      <alignment horizontal="centerContinuous"/>
      <protection/>
    </xf>
    <xf numFmtId="171" fontId="29" fillId="0" borderId="0">
      <alignment horizontal="center" vertical="center"/>
      <protection/>
    </xf>
    <xf numFmtId="0" fontId="34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65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16" fillId="27" borderId="0">
      <alignment/>
      <protection/>
    </xf>
    <xf numFmtId="49" fontId="35" fillId="27" borderId="0" applyBorder="0">
      <alignment horizontal="right"/>
      <protection/>
    </xf>
    <xf numFmtId="0" fontId="68" fillId="0" borderId="0" applyNumberFormat="0" applyFill="0" applyBorder="0" applyAlignment="0" applyProtection="0"/>
    <xf numFmtId="0" fontId="53" fillId="37" borderId="24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8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horizontal="center"/>
      <protection/>
    </xf>
    <xf numFmtId="164" fontId="7" fillId="0" borderId="30" xfId="0" applyNumberFormat="1" applyFont="1" applyFill="1" applyBorder="1" applyAlignment="1" applyProtection="1">
      <alignment horizontal="center"/>
      <protection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wrapText="1"/>
      <protection/>
    </xf>
    <xf numFmtId="165" fontId="5" fillId="0" borderId="30" xfId="0" applyNumberFormat="1" applyFont="1" applyFill="1" applyBorder="1" applyAlignment="1" applyProtection="1">
      <alignment/>
      <protection locked="0"/>
    </xf>
    <xf numFmtId="165" fontId="5" fillId="0" borderId="31" xfId="0" applyNumberFormat="1" applyFont="1" applyFill="1" applyBorder="1" applyAlignment="1" applyProtection="1">
      <alignment/>
      <protection locked="0"/>
    </xf>
    <xf numFmtId="164" fontId="8" fillId="0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164" fontId="5" fillId="39" borderId="29" xfId="0" applyNumberFormat="1" applyFont="1" applyFill="1" applyBorder="1" applyAlignment="1" applyProtection="1">
      <alignment wrapText="1"/>
      <protection/>
    </xf>
    <xf numFmtId="165" fontId="5" fillId="39" borderId="30" xfId="0" applyNumberFormat="1" applyFont="1" applyFill="1" applyBorder="1" applyAlignment="1" applyProtection="1">
      <alignment/>
      <protection/>
    </xf>
    <xf numFmtId="165" fontId="5" fillId="39" borderId="31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 wrapText="1"/>
      <protection/>
    </xf>
    <xf numFmtId="165" fontId="7" fillId="0" borderId="30" xfId="0" applyNumberFormat="1" applyFont="1" applyFill="1" applyBorder="1" applyAlignment="1" applyProtection="1">
      <alignment/>
      <protection locked="0"/>
    </xf>
    <xf numFmtId="165" fontId="7" fillId="0" borderId="31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left" wrapText="1" indent="1"/>
      <protection/>
    </xf>
    <xf numFmtId="164" fontId="7" fillId="0" borderId="16" xfId="0" applyNumberFormat="1" applyFont="1" applyFill="1" applyBorder="1" applyAlignment="1" applyProtection="1">
      <alignment wrapText="1"/>
      <protection/>
    </xf>
    <xf numFmtId="164" fontId="8" fillId="0" borderId="32" xfId="0" applyNumberFormat="1" applyFont="1" applyFill="1" applyBorder="1" applyAlignment="1" applyProtection="1">
      <alignment horizontal="center" wrapText="1"/>
      <protection/>
    </xf>
    <xf numFmtId="165" fontId="7" fillId="0" borderId="30" xfId="0" applyNumberFormat="1" applyFont="1" applyFill="1" applyBorder="1" applyAlignment="1" applyProtection="1">
      <alignment horizontal="center"/>
      <protection/>
    </xf>
    <xf numFmtId="165" fontId="7" fillId="0" borderId="31" xfId="0" applyNumberFormat="1" applyFont="1" applyFill="1" applyBorder="1" applyAlignment="1" applyProtection="1">
      <alignment horizontal="center" wrapText="1"/>
      <protection/>
    </xf>
    <xf numFmtId="165" fontId="10" fillId="0" borderId="31" xfId="0" applyNumberFormat="1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64" fontId="5" fillId="39" borderId="33" xfId="0" applyNumberFormat="1" applyFont="1" applyFill="1" applyBorder="1" applyAlignment="1" applyProtection="1">
      <alignment wrapText="1"/>
      <protection/>
    </xf>
    <xf numFmtId="165" fontId="5" fillId="39" borderId="34" xfId="0" applyNumberFormat="1" applyFont="1" applyFill="1" applyBorder="1" applyAlignment="1" applyProtection="1">
      <alignment/>
      <protection/>
    </xf>
    <xf numFmtId="165" fontId="5" fillId="39" borderId="35" xfId="0" applyNumberFormat="1" applyFont="1" applyFill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36" xfId="0" applyNumberFormat="1" applyFont="1" applyFill="1" applyBorder="1" applyAlignment="1" applyProtection="1">
      <alignment horizont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7" fillId="0" borderId="16" xfId="87" applyFont="1" applyFill="1" applyBorder="1" applyAlignment="1" applyProtection="1">
      <alignment horizontal="left" indent="1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2" fillId="39" borderId="1" xfId="0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39" borderId="30" xfId="0" applyNumberFormat="1" applyFont="1" applyFill="1" applyBorder="1" applyAlignment="1" applyProtection="1">
      <alignment/>
      <protection/>
    </xf>
    <xf numFmtId="4" fontId="5" fillId="39" borderId="31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Fill="1" applyBorder="1" applyAlignment="1" applyProtection="1">
      <alignment/>
      <protection locked="0"/>
    </xf>
    <xf numFmtId="4" fontId="5" fillId="39" borderId="34" xfId="0" applyNumberFormat="1" applyFont="1" applyFill="1" applyBorder="1" applyAlignment="1" applyProtection="1">
      <alignment/>
      <protection/>
    </xf>
    <xf numFmtId="4" fontId="5" fillId="39" borderId="35" xfId="0" applyNumberFormat="1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7" fillId="0" borderId="39" xfId="87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wrapText="1"/>
      <protection/>
    </xf>
    <xf numFmtId="0" fontId="5" fillId="0" borderId="41" xfId="0" applyFont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</cellXfs>
  <cellStyles count="97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Input" xfId="69"/>
    <cellStyle name="Input Price" xfId="70"/>
    <cellStyle name="Input Quantity" xfId="71"/>
    <cellStyle name="Input Single Cell" xfId="72"/>
    <cellStyle name="InputBodyCurr" xfId="73"/>
    <cellStyle name="InputBodyDate" xfId="74"/>
    <cellStyle name="InputBodyText" xfId="75"/>
    <cellStyle name="InputColor" xfId="76"/>
    <cellStyle name="Item" xfId="77"/>
    <cellStyle name="Item Input" xfId="78"/>
    <cellStyle name="Komórka połączona" xfId="79"/>
    <cellStyle name="Komórka zaznaczona" xfId="80"/>
    <cellStyle name="Nagłówek 1" xfId="81"/>
    <cellStyle name="Nagłówek 2" xfId="82"/>
    <cellStyle name="Nagłówek 3" xfId="83"/>
    <cellStyle name="Nagłówek 4" xfId="84"/>
    <cellStyle name="Neutralny" xfId="85"/>
    <cellStyle name="Normal__" xfId="86"/>
    <cellStyle name="Normalny_Pakiet informacyjny 2.2" xfId="87"/>
    <cellStyle name="Obliczenia" xfId="88"/>
    <cellStyle name="Output Single Cell" xfId="89"/>
    <cellStyle name="Package Size" xfId="90"/>
    <cellStyle name="Percent_1__R" xfId="91"/>
    <cellStyle name="Print Heading" xfId="92"/>
    <cellStyle name="Percent" xfId="93"/>
    <cellStyle name="Recipe" xfId="94"/>
    <cellStyle name="Recipe Heading" xfId="95"/>
    <cellStyle name="RptTitle" xfId="96"/>
    <cellStyle name="STRATA" xfId="97"/>
    <cellStyle name="SubHeading" xfId="98"/>
    <cellStyle name="Subtotal 1" xfId="99"/>
    <cellStyle name="Suggested Quantity" xfId="100"/>
    <cellStyle name="Suma" xfId="101"/>
    <cellStyle name="Tekst objaśnienia" xfId="102"/>
    <cellStyle name="Tekst ostrzeżenia" xfId="103"/>
    <cellStyle name="TotalCurr" xfId="104"/>
    <cellStyle name="TotalHdr" xfId="105"/>
    <cellStyle name="Tytuł" xfId="106"/>
    <cellStyle name="Uwaga" xfId="107"/>
    <cellStyle name="Currency" xfId="108"/>
    <cellStyle name="Currency [0]" xfId="109"/>
    <cellStyle name="Zły" xfId="110"/>
  </cellStyles>
  <dxfs count="2"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rgb="FFFF000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1830050" y="123634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220325" y="123634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28575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1830050" y="12363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220325" y="123634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839575" y="123634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11820525" y="12363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JTAN~1.VIO\AppData\Local\Temp\Rar$DIa0.980\PROGNOZY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Finansowy"/>
      <sheetName val="BILANS_AKTYWA"/>
      <sheetName val="BILANS_PASYWA"/>
      <sheetName val="RZiS_W. PORÓWNAWCZY"/>
      <sheetName val="RPP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54"/>
  <sheetViews>
    <sheetView showGridLines="0" tabSelected="1" zoomScale="70" zoomScaleNormal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12.75390625" defaultRowHeight="12.75"/>
  <cols>
    <col min="1" max="1" width="70.00390625" style="1" customWidth="1"/>
    <col min="2" max="2" width="21.875" style="1" customWidth="1"/>
    <col min="3" max="3" width="21.75390625" style="1" customWidth="1"/>
    <col min="4" max="8" width="20.75390625" style="1" customWidth="1"/>
    <col min="9" max="10" width="20.875" style="1" customWidth="1"/>
    <col min="11" max="11" width="68.00390625" style="1" hidden="1" customWidth="1"/>
    <col min="12" max="14" width="12.75390625" style="1" hidden="1" customWidth="1"/>
    <col min="15" max="16384" width="12.75390625" style="1" customWidth="1"/>
  </cols>
  <sheetData>
    <row r="1" ht="23.25">
      <c r="A1" s="2" t="s">
        <v>0</v>
      </c>
    </row>
    <row r="2" spans="1:8" ht="22.5" customHeight="1">
      <c r="A2" s="2"/>
      <c r="B2" s="83">
        <f>IF(AND(F2&gt;0,F3&gt;0,F3&lt;F2),"BŁĄD! ROK PLANOWANEGO ZAKOŃCZENIA INWESTYCJI NIE MOŻE BYĆ WCZEŚNIEJSZY NIŻ ROK ZŁOŻENIA WNIOSKU!","")</f>
      </c>
      <c r="C2" s="83"/>
      <c r="D2" s="83"/>
      <c r="E2" s="83"/>
      <c r="F2" s="3">
        <v>2017</v>
      </c>
      <c r="G2" s="2" t="s">
        <v>1</v>
      </c>
      <c r="H2" s="4"/>
    </row>
    <row r="3" spans="1:11" ht="22.5" customHeight="1" thickBot="1">
      <c r="A3" s="5" t="s">
        <v>2</v>
      </c>
      <c r="B3" s="84"/>
      <c r="C3" s="84"/>
      <c r="D3" s="84"/>
      <c r="E3" s="84"/>
      <c r="F3" s="3">
        <v>2018</v>
      </c>
      <c r="G3" s="6" t="s">
        <v>3</v>
      </c>
      <c r="H3" s="7"/>
      <c r="I3" s="7"/>
      <c r="J3" s="7"/>
      <c r="K3" s="4"/>
    </row>
    <row r="4" spans="1:10" s="11" customFormat="1" ht="24" customHeight="1" thickTop="1">
      <c r="A4" s="8" t="s">
        <v>4</v>
      </c>
      <c r="B4" s="9">
        <f>IF($F$2&gt;0,$F$2-3,"n-3")</f>
        <v>2014</v>
      </c>
      <c r="C4" s="9">
        <f>IF($F$2&gt;0,$F$2-2,"n-2")</f>
        <v>2015</v>
      </c>
      <c r="D4" s="9">
        <f>IF($F$2&gt;0,$F$2-1,"n-1")</f>
        <v>2016</v>
      </c>
      <c r="E4" s="9">
        <f>IF($F$2&gt;0,$F$2,"n")</f>
        <v>2017</v>
      </c>
      <c r="F4" s="9">
        <f>IF($F$3&gt;0,$F$3+1,"x+1")</f>
        <v>2019</v>
      </c>
      <c r="G4" s="9">
        <f>IF($F$3&gt;0,$F$3+2,"x+2")</f>
        <v>2020</v>
      </c>
      <c r="H4" s="9">
        <f>IF($F$3&gt;0,$F$3+3,"x+3")</f>
        <v>2021</v>
      </c>
      <c r="I4" s="9">
        <f>IF($F$3&gt;0,$F$3+4,"x+4")</f>
        <v>2022</v>
      </c>
      <c r="J4" s="10">
        <f>IF($F$3&gt;0,$F$3+5,"x+5")</f>
        <v>2023</v>
      </c>
    </row>
    <row r="5" spans="1:10" s="15" customFormat="1" ht="18" customHeight="1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5" s="15" customFormat="1" ht="18" customHeight="1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8"/>
      <c r="K6" s="19" t="s">
        <v>6</v>
      </c>
      <c r="M6" s="82">
        <v>2015</v>
      </c>
      <c r="N6" s="82">
        <v>2015</v>
      </c>
      <c r="O6" s="20"/>
    </row>
    <row r="7" spans="1:15" s="15" customFormat="1" ht="18" customHeight="1">
      <c r="A7" s="21" t="s">
        <v>7</v>
      </c>
      <c r="B7" s="22">
        <f aca="true" t="shared" si="0" ref="B7:J7">SUM(B8:B11)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3">
        <f t="shared" si="0"/>
        <v>0</v>
      </c>
      <c r="K7" s="19" t="s">
        <v>7</v>
      </c>
      <c r="M7" s="82">
        <v>2016</v>
      </c>
      <c r="N7" s="82">
        <v>2016</v>
      </c>
      <c r="O7" s="20"/>
    </row>
    <row r="8" spans="1:15" s="15" customFormat="1" ht="18" customHeight="1">
      <c r="A8" s="24" t="s">
        <v>8</v>
      </c>
      <c r="B8" s="25"/>
      <c r="C8" s="25"/>
      <c r="D8" s="25"/>
      <c r="E8" s="25"/>
      <c r="F8" s="25"/>
      <c r="G8" s="25"/>
      <c r="H8" s="25"/>
      <c r="I8" s="25"/>
      <c r="J8" s="26"/>
      <c r="K8" s="27" t="s">
        <v>8</v>
      </c>
      <c r="M8" s="82">
        <v>2017</v>
      </c>
      <c r="N8" s="82">
        <v>2017</v>
      </c>
      <c r="O8" s="20"/>
    </row>
    <row r="9" spans="1:15" s="15" customFormat="1" ht="18" customHeight="1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6"/>
      <c r="K9" s="27" t="s">
        <v>9</v>
      </c>
      <c r="M9" s="82">
        <v>2018</v>
      </c>
      <c r="N9" s="82">
        <v>2018</v>
      </c>
      <c r="O9" s="20"/>
    </row>
    <row r="10" spans="1:15" s="15" customFormat="1" ht="18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5"/>
      <c r="J10" s="26"/>
      <c r="K10" s="28" t="s">
        <v>11</v>
      </c>
      <c r="M10" s="82">
        <v>2019</v>
      </c>
      <c r="N10" s="82">
        <v>2019</v>
      </c>
      <c r="O10" s="20"/>
    </row>
    <row r="11" spans="1:15" s="15" customFormat="1" ht="18" customHeight="1">
      <c r="A11" s="24" t="s">
        <v>12</v>
      </c>
      <c r="B11" s="25"/>
      <c r="C11" s="25"/>
      <c r="D11" s="25"/>
      <c r="E11" s="25"/>
      <c r="F11" s="25"/>
      <c r="G11" s="25"/>
      <c r="H11" s="25"/>
      <c r="I11" s="25"/>
      <c r="J11" s="26"/>
      <c r="K11" s="27" t="s">
        <v>12</v>
      </c>
      <c r="M11" s="82">
        <v>2020</v>
      </c>
      <c r="N11" s="82">
        <v>2020</v>
      </c>
      <c r="O11" s="20"/>
    </row>
    <row r="12" spans="1:15" s="15" customFormat="1" ht="18" customHeight="1">
      <c r="A12" s="21" t="s">
        <v>13</v>
      </c>
      <c r="B12" s="22">
        <f aca="true" t="shared" si="1" ref="B12:J12">+B6+B7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3">
        <f t="shared" si="1"/>
        <v>0</v>
      </c>
      <c r="K12" s="29" t="s">
        <v>13</v>
      </c>
      <c r="M12" s="82"/>
      <c r="N12" s="82">
        <v>2021</v>
      </c>
      <c r="O12" s="20"/>
    </row>
    <row r="13" spans="1:15" s="15" customFormat="1" ht="18" customHeight="1">
      <c r="A13" s="12" t="s">
        <v>14</v>
      </c>
      <c r="B13" s="30"/>
      <c r="C13" s="30"/>
      <c r="D13" s="30"/>
      <c r="E13" s="30"/>
      <c r="F13" s="30"/>
      <c r="G13" s="30"/>
      <c r="H13" s="30"/>
      <c r="I13" s="30"/>
      <c r="J13" s="31"/>
      <c r="M13" s="82"/>
      <c r="N13" s="82">
        <v>2022</v>
      </c>
      <c r="O13" s="20"/>
    </row>
    <row r="14" spans="1:15" s="34" customFormat="1" ht="18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32"/>
      <c r="K14" s="33" t="s">
        <v>15</v>
      </c>
      <c r="M14" s="82"/>
      <c r="N14" s="82">
        <v>2023</v>
      </c>
      <c r="O14" s="20"/>
    </row>
    <row r="15" spans="1:11" s="34" customFormat="1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32"/>
      <c r="K15" s="33" t="s">
        <v>16</v>
      </c>
    </row>
    <row r="16" spans="1:11" s="34" customFormat="1" ht="18" customHeight="1">
      <c r="A16" s="24" t="s">
        <v>17</v>
      </c>
      <c r="B16" s="25"/>
      <c r="C16" s="25"/>
      <c r="D16" s="25"/>
      <c r="E16" s="25"/>
      <c r="F16" s="25"/>
      <c r="G16" s="25"/>
      <c r="H16" s="25"/>
      <c r="I16" s="25"/>
      <c r="J16" s="32"/>
      <c r="K16" s="33" t="s">
        <v>17</v>
      </c>
    </row>
    <row r="17" spans="1:11" s="34" customFormat="1" ht="18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32"/>
      <c r="K17" s="33" t="s">
        <v>18</v>
      </c>
    </row>
    <row r="18" spans="1:11" s="34" customFormat="1" ht="18" customHeight="1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32"/>
      <c r="K18" s="33" t="s">
        <v>19</v>
      </c>
    </row>
    <row r="19" spans="1:11" s="15" customFormat="1" ht="18" customHeight="1" thickBot="1">
      <c r="A19" s="35" t="s">
        <v>20</v>
      </c>
      <c r="B19" s="36">
        <f aca="true" t="shared" si="2" ref="B19:J19">SUM(B14:B18)</f>
        <v>0</v>
      </c>
      <c r="C19" s="36">
        <f t="shared" si="2"/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7">
        <f t="shared" si="2"/>
        <v>0</v>
      </c>
      <c r="K19" s="38" t="s">
        <v>20</v>
      </c>
    </row>
    <row r="20" spans="1:10" s="41" customFormat="1" ht="27" customHeight="1" thickTop="1">
      <c r="A20" s="39"/>
      <c r="B20" s="39"/>
      <c r="C20" s="85"/>
      <c r="D20" s="85"/>
      <c r="E20" s="85"/>
      <c r="F20" s="85"/>
      <c r="G20" s="85"/>
      <c r="H20" s="85"/>
      <c r="I20" s="85"/>
      <c r="J20" s="40"/>
    </row>
    <row r="21" s="41" customFormat="1" ht="18" customHeight="1" thickBot="1"/>
    <row r="22" spans="1:10" s="42" customFormat="1" ht="16.5" thickTop="1">
      <c r="A22" s="68" t="s">
        <v>21</v>
      </c>
      <c r="B22" s="58">
        <f aca="true" t="shared" si="3" ref="B22:J22">+B4</f>
        <v>2014</v>
      </c>
      <c r="C22" s="58">
        <f t="shared" si="3"/>
        <v>2015</v>
      </c>
      <c r="D22" s="58">
        <f t="shared" si="3"/>
        <v>2016</v>
      </c>
      <c r="E22" s="58">
        <f t="shared" si="3"/>
        <v>2017</v>
      </c>
      <c r="F22" s="58">
        <f t="shared" si="3"/>
        <v>2019</v>
      </c>
      <c r="G22" s="58">
        <f t="shared" si="3"/>
        <v>2020</v>
      </c>
      <c r="H22" s="58">
        <f t="shared" si="3"/>
        <v>2021</v>
      </c>
      <c r="I22" s="58">
        <f t="shared" si="3"/>
        <v>2022</v>
      </c>
      <c r="J22" s="59">
        <f t="shared" si="3"/>
        <v>2023</v>
      </c>
    </row>
    <row r="23" spans="1:11" s="44" customFormat="1" ht="18" customHeight="1">
      <c r="A23" s="69" t="s">
        <v>22</v>
      </c>
      <c r="B23" s="60"/>
      <c r="C23" s="60"/>
      <c r="D23" s="60"/>
      <c r="E23" s="60"/>
      <c r="F23" s="60"/>
      <c r="G23" s="60"/>
      <c r="H23" s="60"/>
      <c r="I23" s="60"/>
      <c r="J23" s="61"/>
      <c r="K23" s="43" t="s">
        <v>22</v>
      </c>
    </row>
    <row r="24" spans="1:11" s="44" customFormat="1" ht="18" customHeight="1">
      <c r="A24" s="70" t="s">
        <v>23</v>
      </c>
      <c r="B24" s="62">
        <f aca="true" t="shared" si="4" ref="B24:J24">SUM(B25:B32)</f>
        <v>0</v>
      </c>
      <c r="C24" s="62">
        <f t="shared" si="4"/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3">
        <f t="shared" si="4"/>
        <v>0</v>
      </c>
      <c r="K24" s="45" t="s">
        <v>23</v>
      </c>
    </row>
    <row r="25" spans="1:11" s="15" customFormat="1" ht="18" customHeight="1">
      <c r="A25" s="71" t="s">
        <v>24</v>
      </c>
      <c r="B25" s="64"/>
      <c r="C25" s="64"/>
      <c r="D25" s="64"/>
      <c r="E25" s="64"/>
      <c r="F25" s="64"/>
      <c r="G25" s="64"/>
      <c r="H25" s="64"/>
      <c r="I25" s="64"/>
      <c r="J25" s="65"/>
      <c r="K25" s="46" t="s">
        <v>24</v>
      </c>
    </row>
    <row r="26" spans="1:11" s="15" customFormat="1" ht="18" customHeight="1">
      <c r="A26" s="71" t="s">
        <v>25</v>
      </c>
      <c r="B26" s="64"/>
      <c r="C26" s="64"/>
      <c r="D26" s="64"/>
      <c r="E26" s="64"/>
      <c r="F26" s="64"/>
      <c r="G26" s="64"/>
      <c r="H26" s="64"/>
      <c r="I26" s="64"/>
      <c r="J26" s="65"/>
      <c r="K26" s="46" t="s">
        <v>25</v>
      </c>
    </row>
    <row r="27" spans="1:11" s="15" customFormat="1" ht="18" customHeight="1">
      <c r="A27" s="71" t="s">
        <v>26</v>
      </c>
      <c r="B27" s="64"/>
      <c r="C27" s="64"/>
      <c r="D27" s="64"/>
      <c r="E27" s="64"/>
      <c r="F27" s="64"/>
      <c r="G27" s="64"/>
      <c r="H27" s="64"/>
      <c r="I27" s="64"/>
      <c r="J27" s="65"/>
      <c r="K27" s="46" t="s">
        <v>26</v>
      </c>
    </row>
    <row r="28" spans="1:11" s="15" customFormat="1" ht="18" customHeight="1">
      <c r="A28" s="71" t="s">
        <v>27</v>
      </c>
      <c r="B28" s="64"/>
      <c r="C28" s="64"/>
      <c r="D28" s="64"/>
      <c r="E28" s="64"/>
      <c r="F28" s="64"/>
      <c r="G28" s="64"/>
      <c r="H28" s="64"/>
      <c r="I28" s="64"/>
      <c r="J28" s="65"/>
      <c r="K28" s="46" t="s">
        <v>27</v>
      </c>
    </row>
    <row r="29" spans="1:11" s="15" customFormat="1" ht="18" customHeight="1">
      <c r="A29" s="71" t="s">
        <v>28</v>
      </c>
      <c r="B29" s="64"/>
      <c r="C29" s="64"/>
      <c r="D29" s="64"/>
      <c r="E29" s="64"/>
      <c r="F29" s="64"/>
      <c r="G29" s="64"/>
      <c r="H29" s="64"/>
      <c r="I29" s="64"/>
      <c r="J29" s="65"/>
      <c r="K29" s="46" t="s">
        <v>28</v>
      </c>
    </row>
    <row r="30" spans="1:11" s="15" customFormat="1" ht="18" customHeight="1">
      <c r="A30" s="71" t="s">
        <v>29</v>
      </c>
      <c r="B30" s="64"/>
      <c r="C30" s="64"/>
      <c r="D30" s="64"/>
      <c r="E30" s="64"/>
      <c r="F30" s="64"/>
      <c r="G30" s="64"/>
      <c r="H30" s="64"/>
      <c r="I30" s="64"/>
      <c r="J30" s="65"/>
      <c r="K30" s="46" t="s">
        <v>29</v>
      </c>
    </row>
    <row r="31" spans="1:11" s="15" customFormat="1" ht="18" customHeight="1">
      <c r="A31" s="71" t="s">
        <v>30</v>
      </c>
      <c r="B31" s="64"/>
      <c r="C31" s="64"/>
      <c r="D31" s="64"/>
      <c r="E31" s="64"/>
      <c r="F31" s="64"/>
      <c r="G31" s="64"/>
      <c r="H31" s="64"/>
      <c r="I31" s="64"/>
      <c r="J31" s="65"/>
      <c r="K31" s="46" t="s">
        <v>30</v>
      </c>
    </row>
    <row r="32" spans="1:11" s="15" customFormat="1" ht="18" customHeight="1">
      <c r="A32" s="71" t="s">
        <v>31</v>
      </c>
      <c r="B32" s="64"/>
      <c r="C32" s="64"/>
      <c r="D32" s="64"/>
      <c r="E32" s="64"/>
      <c r="F32" s="64"/>
      <c r="G32" s="64"/>
      <c r="H32" s="64"/>
      <c r="I32" s="64"/>
      <c r="J32" s="65"/>
      <c r="K32" s="46" t="s">
        <v>31</v>
      </c>
    </row>
    <row r="33" spans="1:11" s="44" customFormat="1" ht="18" customHeight="1">
      <c r="A33" s="70" t="s">
        <v>32</v>
      </c>
      <c r="B33" s="62">
        <f aca="true" t="shared" si="5" ref="B33:J33">+B23-B24</f>
        <v>0</v>
      </c>
      <c r="C33" s="62">
        <f t="shared" si="5"/>
        <v>0</v>
      </c>
      <c r="D33" s="62">
        <f t="shared" si="5"/>
        <v>0</v>
      </c>
      <c r="E33" s="62">
        <f t="shared" si="5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3">
        <f t="shared" si="5"/>
        <v>0</v>
      </c>
      <c r="K33" s="45" t="s">
        <v>32</v>
      </c>
    </row>
    <row r="34" spans="1:11" s="44" customFormat="1" ht="18" customHeight="1">
      <c r="A34" s="69" t="s">
        <v>33</v>
      </c>
      <c r="B34" s="60"/>
      <c r="C34" s="60"/>
      <c r="D34" s="60"/>
      <c r="E34" s="60"/>
      <c r="F34" s="60"/>
      <c r="G34" s="60"/>
      <c r="H34" s="60"/>
      <c r="I34" s="60"/>
      <c r="J34" s="61"/>
      <c r="K34" s="43" t="s">
        <v>33</v>
      </c>
    </row>
    <row r="35" spans="1:11" s="44" customFormat="1" ht="18" customHeight="1">
      <c r="A35" s="69" t="s">
        <v>34</v>
      </c>
      <c r="B35" s="60"/>
      <c r="C35" s="60"/>
      <c r="D35" s="60"/>
      <c r="E35" s="60"/>
      <c r="F35" s="60"/>
      <c r="G35" s="60"/>
      <c r="H35" s="60"/>
      <c r="I35" s="60"/>
      <c r="J35" s="61"/>
      <c r="K35" s="43" t="s">
        <v>34</v>
      </c>
    </row>
    <row r="36" spans="1:11" s="44" customFormat="1" ht="18" customHeight="1">
      <c r="A36" s="70" t="s">
        <v>35</v>
      </c>
      <c r="B36" s="62">
        <f aca="true" t="shared" si="6" ref="B36:J36">+B33+B34-B35</f>
        <v>0</v>
      </c>
      <c r="C36" s="62">
        <f t="shared" si="6"/>
        <v>0</v>
      </c>
      <c r="D36" s="62">
        <f t="shared" si="6"/>
        <v>0</v>
      </c>
      <c r="E36" s="62">
        <f t="shared" si="6"/>
        <v>0</v>
      </c>
      <c r="F36" s="62">
        <f t="shared" si="6"/>
        <v>0</v>
      </c>
      <c r="G36" s="62">
        <f t="shared" si="6"/>
        <v>0</v>
      </c>
      <c r="H36" s="62">
        <f t="shared" si="6"/>
        <v>0</v>
      </c>
      <c r="I36" s="62">
        <f t="shared" si="6"/>
        <v>0</v>
      </c>
      <c r="J36" s="63">
        <f t="shared" si="6"/>
        <v>0</v>
      </c>
      <c r="K36" s="45" t="s">
        <v>35</v>
      </c>
    </row>
    <row r="37" spans="1:11" s="15" customFormat="1" ht="18" customHeight="1">
      <c r="A37" s="72" t="s">
        <v>36</v>
      </c>
      <c r="B37" s="64"/>
      <c r="C37" s="64"/>
      <c r="D37" s="64"/>
      <c r="E37" s="64"/>
      <c r="F37" s="64"/>
      <c r="G37" s="64"/>
      <c r="H37" s="64"/>
      <c r="I37" s="64"/>
      <c r="J37" s="65"/>
      <c r="K37" s="47" t="s">
        <v>36</v>
      </c>
    </row>
    <row r="38" spans="1:11" s="15" customFormat="1" ht="18" customHeight="1">
      <c r="A38" s="72" t="s">
        <v>37</v>
      </c>
      <c r="B38" s="64"/>
      <c r="C38" s="64"/>
      <c r="D38" s="64"/>
      <c r="E38" s="64"/>
      <c r="F38" s="64"/>
      <c r="G38" s="64"/>
      <c r="H38" s="64"/>
      <c r="I38" s="64"/>
      <c r="J38" s="65"/>
      <c r="K38" s="47" t="s">
        <v>37</v>
      </c>
    </row>
    <row r="39" spans="1:11" s="15" customFormat="1" ht="18" customHeight="1">
      <c r="A39" s="72" t="s">
        <v>38</v>
      </c>
      <c r="B39" s="64"/>
      <c r="C39" s="64"/>
      <c r="D39" s="64"/>
      <c r="E39" s="64"/>
      <c r="F39" s="64"/>
      <c r="G39" s="64"/>
      <c r="H39" s="64"/>
      <c r="I39" s="64"/>
      <c r="J39" s="65"/>
      <c r="K39" s="47" t="str">
        <f>A39</f>
        <v>                                    w tym: odsetki</v>
      </c>
    </row>
    <row r="40" spans="1:11" s="44" customFormat="1" ht="18" customHeight="1">
      <c r="A40" s="70" t="s">
        <v>39</v>
      </c>
      <c r="B40" s="62">
        <f aca="true" t="shared" si="7" ref="B40:J40">+B36+B37-B38</f>
        <v>0</v>
      </c>
      <c r="C40" s="62">
        <f t="shared" si="7"/>
        <v>0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0</v>
      </c>
      <c r="H40" s="62">
        <f t="shared" si="7"/>
        <v>0</v>
      </c>
      <c r="I40" s="62">
        <f t="shared" si="7"/>
        <v>0</v>
      </c>
      <c r="J40" s="63">
        <f t="shared" si="7"/>
        <v>0</v>
      </c>
      <c r="K40" s="45" t="s">
        <v>39</v>
      </c>
    </row>
    <row r="41" spans="1:11" s="44" customFormat="1" ht="18" customHeight="1">
      <c r="A41" s="69" t="s">
        <v>40</v>
      </c>
      <c r="B41" s="60"/>
      <c r="C41" s="60"/>
      <c r="D41" s="60"/>
      <c r="E41" s="60"/>
      <c r="F41" s="60"/>
      <c r="G41" s="60"/>
      <c r="H41" s="60"/>
      <c r="I41" s="60"/>
      <c r="J41" s="61"/>
      <c r="K41" s="43" t="s">
        <v>40</v>
      </c>
    </row>
    <row r="42" spans="1:11" s="44" customFormat="1" ht="18" customHeight="1">
      <c r="A42" s="70" t="s">
        <v>41</v>
      </c>
      <c r="B42" s="62">
        <f aca="true" t="shared" si="8" ref="B42:J42">+B40+B41</f>
        <v>0</v>
      </c>
      <c r="C42" s="62">
        <f t="shared" si="8"/>
        <v>0</v>
      </c>
      <c r="D42" s="62">
        <f t="shared" si="8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3">
        <f t="shared" si="8"/>
        <v>0</v>
      </c>
      <c r="K42" s="45" t="s">
        <v>41</v>
      </c>
    </row>
    <row r="43" spans="1:11" s="15" customFormat="1" ht="18" customHeight="1">
      <c r="A43" s="72" t="s">
        <v>42</v>
      </c>
      <c r="B43" s="64"/>
      <c r="C43" s="64"/>
      <c r="D43" s="64"/>
      <c r="E43" s="64"/>
      <c r="F43" s="64"/>
      <c r="G43" s="64"/>
      <c r="H43" s="64"/>
      <c r="I43" s="64"/>
      <c r="J43" s="65"/>
      <c r="K43" s="47" t="s">
        <v>42</v>
      </c>
    </row>
    <row r="44" spans="1:11" s="44" customFormat="1" ht="18" customHeight="1" thickBot="1">
      <c r="A44" s="73" t="s">
        <v>43</v>
      </c>
      <c r="B44" s="66">
        <f aca="true" t="shared" si="9" ref="B44:J44">+B42-B43</f>
        <v>0</v>
      </c>
      <c r="C44" s="66">
        <f t="shared" si="9"/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7">
        <f t="shared" si="9"/>
        <v>0</v>
      </c>
      <c r="K44" s="45" t="s">
        <v>43</v>
      </c>
    </row>
    <row r="45" s="41" customFormat="1" ht="18" customHeight="1" thickBot="1" thickTop="1">
      <c r="K45" s="48"/>
    </row>
    <row r="46" spans="1:11" s="41" customFormat="1" ht="36" customHeight="1" thickBot="1" thickTop="1">
      <c r="A46" s="74" t="s">
        <v>44</v>
      </c>
      <c r="B46" s="76"/>
      <c r="C46" s="76"/>
      <c r="D46" s="76"/>
      <c r="E46" s="76"/>
      <c r="F46" s="76"/>
      <c r="G46" s="76"/>
      <c r="H46" s="76"/>
      <c r="I46" s="76"/>
      <c r="J46" s="77"/>
      <c r="K46" s="45" t="s">
        <v>45</v>
      </c>
    </row>
    <row r="47" spans="1:10" s="41" customFormat="1" ht="18" customHeight="1" thickBot="1" thickTop="1">
      <c r="A47" s="49"/>
      <c r="B47" s="78"/>
      <c r="C47" s="78"/>
      <c r="D47" s="78"/>
      <c r="E47" s="78"/>
      <c r="F47" s="78"/>
      <c r="G47" s="78"/>
      <c r="H47" s="78"/>
      <c r="I47" s="78"/>
      <c r="J47" s="79"/>
    </row>
    <row r="48" spans="1:10" s="41" customFormat="1" ht="27.75" customHeight="1" thickBot="1" thickTop="1">
      <c r="A48" s="75" t="s">
        <v>46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4" customFormat="1" ht="18" customHeight="1" thickTop="1">
      <c r="A49" s="50"/>
      <c r="I49" s="51"/>
      <c r="J49" s="51"/>
    </row>
    <row r="50" spans="1:10" s="4" customFormat="1" ht="18" customHeight="1">
      <c r="A50" s="52" t="s">
        <v>47</v>
      </c>
      <c r="I50" s="53"/>
      <c r="J50" s="53"/>
    </row>
    <row r="51" spans="1:10" s="41" customFormat="1" ht="18" customHeight="1">
      <c r="A51" s="54"/>
      <c r="B51" s="55">
        <f aca="true" t="shared" si="10" ref="B51:J51">+B22</f>
        <v>2014</v>
      </c>
      <c r="C51" s="55">
        <f t="shared" si="10"/>
        <v>2015</v>
      </c>
      <c r="D51" s="55">
        <f t="shared" si="10"/>
        <v>2016</v>
      </c>
      <c r="E51" s="55">
        <f t="shared" si="10"/>
        <v>2017</v>
      </c>
      <c r="F51" s="55">
        <f t="shared" si="10"/>
        <v>2019</v>
      </c>
      <c r="G51" s="55">
        <f t="shared" si="10"/>
        <v>2020</v>
      </c>
      <c r="H51" s="55">
        <f t="shared" si="10"/>
        <v>2021</v>
      </c>
      <c r="I51" s="55">
        <f t="shared" si="10"/>
        <v>2022</v>
      </c>
      <c r="J51" s="55">
        <f t="shared" si="10"/>
        <v>2023</v>
      </c>
    </row>
    <row r="52" spans="1:10" s="4" customFormat="1" ht="21.75" customHeight="1">
      <c r="A52" s="41" t="s">
        <v>48</v>
      </c>
      <c r="B52" s="56">
        <f aca="true" t="shared" si="11" ref="B52:J52">+ROUND(B19-B12,2)</f>
        <v>0</v>
      </c>
      <c r="C52" s="56">
        <f t="shared" si="11"/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</row>
    <row r="53" s="4" customFormat="1" ht="11.25" customHeight="1"/>
    <row r="54" spans="2:10" s="4" customFormat="1" ht="27.75" customHeight="1">
      <c r="B54" s="57">
        <f aca="true" t="shared" si="12" ref="B54:J54">+IF((B52)=0,"","BŁĄD!!!")</f>
      </c>
      <c r="C54" s="57">
        <f t="shared" si="12"/>
      </c>
      <c r="D54" s="57">
        <f t="shared" si="12"/>
      </c>
      <c r="E54" s="57">
        <f t="shared" si="12"/>
      </c>
      <c r="F54" s="57">
        <f t="shared" si="12"/>
      </c>
      <c r="G54" s="57">
        <f t="shared" si="12"/>
      </c>
      <c r="H54" s="57">
        <f t="shared" si="12"/>
      </c>
      <c r="I54" s="57">
        <f t="shared" si="12"/>
      </c>
      <c r="J54" s="57">
        <f t="shared" si="12"/>
      </c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</sheetData>
  <sheetProtection password="CC34" sheet="1" objects="1" scenarios="1"/>
  <mergeCells count="2">
    <mergeCell ref="B2:E3"/>
    <mergeCell ref="C20:I20"/>
  </mergeCells>
  <conditionalFormatting sqref="B2:E3">
    <cfRule type="cellIs" priority="1" dxfId="1" operator="equal" stopIfTrue="1">
      <formula>"BŁĄD! ROK PLANOWANEGO ZAKOŃCZENIA INWESTYCJI NIE MOŻE BYĆ WCZEŚNIEJSZY NIŻ ROK ZŁOŻENIA WNIOSKU!"</formula>
    </cfRule>
  </conditionalFormatting>
  <dataValidations count="2">
    <dataValidation type="list" allowBlank="1" showInputMessage="1" showErrorMessage="1" prompt="PROSZĘ WYBRAĆ ROK ZŁOŻENIA WNIOSKU" sqref="F2">
      <formula1>$M$6:$M$11</formula1>
    </dataValidation>
    <dataValidation type="list" allowBlank="1" showInputMessage="1" showErrorMessage="1" prompt="PROSZĘ WYBRAĆ PLANOWANY ROK ZAKOŃCZENIA INWESTYCJI" sqref="F3">
      <formula1>$N$6:$N$14</formula1>
    </dataValidation>
  </dataValidations>
  <printOptions horizontalCentered="1"/>
  <pageMargins left="0.1968503937007874" right="0.1968503937007874" top="0.6692913385826772" bottom="0.7086614173228347" header="0.5118110236220472" footer="0.5118110236220472"/>
  <pageSetup horizontalDpi="600" verticalDpi="600" orientation="landscape" pageOrder="overThenDown" paperSize="9" scale="54" r:id="rId4"/>
  <headerFooter alignWithMargins="0">
    <oddFooter>&amp;LPROW_4.2/17/01&amp;RStrona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FINANSOWY</dc:title>
  <dc:subject>ZAŁĄCZNIK № 3 do BIZNES PLANU_FORMULARZ FINANSOWY</dc:subject>
  <dc:creator>TOMASZ SYLWESTER KUŁAK [IP 10 616]</dc:creator>
  <cp:keywords>ZAŁĄCZNIK № 3 do BIZNES PLANU_FORMULARZ FINANSOWY</cp:keywords>
  <dc:description>dz. 4.2 PROW 2014-2020_NABÓR 2015r.</dc:description>
  <cp:lastModifiedBy>Violetta Wojtan</cp:lastModifiedBy>
  <cp:lastPrinted>2017-03-06T09:48:36Z</cp:lastPrinted>
  <dcterms:created xsi:type="dcterms:W3CDTF">2011-08-10T10:01:11Z</dcterms:created>
  <dcterms:modified xsi:type="dcterms:W3CDTF">2017-03-06T09:48:54Z</dcterms:modified>
  <cp:category>dz. 4.2 PROW 2014-2020_NABÓR 2015r.</cp:category>
  <cp:version/>
  <cp:contentType/>
  <cp:contentStatus/>
</cp:coreProperties>
</file>