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3\2023_05\"/>
    </mc:Choice>
  </mc:AlternateContent>
  <bookViews>
    <workbookView xWindow="0" yWindow="0" windowWidth="30720" windowHeight="13125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statystyczne'!$A$1:$V$151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50" i="2" l="1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118" i="2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E129" i="2"/>
  <c r="C129" i="2"/>
  <c r="B129" i="2"/>
  <c r="B150" i="2" s="1"/>
  <c r="E115" i="2"/>
  <c r="F115" i="2" s="1"/>
  <c r="F149" i="2" s="1"/>
  <c r="C115" i="2"/>
  <c r="C149" i="2" s="1"/>
  <c r="B115" i="2"/>
  <c r="B149" i="2" s="1"/>
  <c r="A104" i="2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E101" i="2"/>
  <c r="F101" i="2" s="1"/>
  <c r="C101" i="2"/>
  <c r="D101" i="2" s="1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20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50" i="2" l="1"/>
  <c r="D129" i="2"/>
  <c r="D150" i="2" s="1"/>
  <c r="E150" i="2"/>
  <c r="F129" i="2"/>
  <c r="F150" i="2" s="1"/>
  <c r="D115" i="2"/>
  <c r="D149" i="2" s="1"/>
  <c r="E149" i="2"/>
</calcChain>
</file>

<file path=xl/sharedStrings.xml><?xml version="1.0" encoding="utf-8"?>
<sst xmlns="http://schemas.openxmlformats.org/spreadsheetml/2006/main" count="75" uniqueCount="44">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</sst>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6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  <xf numFmtId="165" fontId="3" fillId="0" borderId="30" xfId="2" applyNumberFormat="1" applyFont="1" applyFill="1" applyBorder="1"/>
    <xf numFmtId="165" fontId="3" fillId="3" borderId="62" xfId="2" applyNumberFormat="1" applyFont="1" applyFill="1" applyBorder="1"/>
    <xf numFmtId="4" fontId="5" fillId="4" borderId="33" xfId="3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27"/>
  <sheetViews>
    <sheetView tabSelected="1" zoomScale="90" zoomScaleNormal="90" zoomScalePageLayoutView="50" workbookViewId="0">
      <pane xSplit="1" ySplit="3" topLeftCell="B117" activePane="bottomRight" state="frozen"/>
      <selection pane="topRight" activeCell="C1" sqref="C1"/>
      <selection pane="bottomLeft" activeCell="A4" sqref="A4"/>
      <selection pane="bottomRight" activeCell="B129" sqref="B129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42578125" style="6" bestFit="1" customWidth="1"/>
    <col min="4" max="4" width="14.7109375" style="6" customWidth="1"/>
    <col min="5" max="5" width="11.85546875" style="6" customWidth="1"/>
    <col min="6" max="6" width="16.42578125" style="6" customWidth="1"/>
    <col min="7" max="9" width="11.7109375" style="6" customWidth="1"/>
    <col min="10" max="10" width="12.7109375" style="6" customWidth="1"/>
    <col min="11" max="11" width="13.42578125" style="6" customWidth="1"/>
    <col min="12" max="13" width="11.7109375" style="6" customWidth="1"/>
    <col min="14" max="14" width="10.85546875" style="6" customWidth="1"/>
    <col min="15" max="17" width="11.7109375" style="6" customWidth="1"/>
    <col min="18" max="19" width="11.7109375" style="153" customWidth="1"/>
    <col min="20" max="20" width="13.5703125" style="153" customWidth="1"/>
    <col min="21" max="21" width="13.140625" style="153" customWidth="1"/>
    <col min="22" max="22" width="11.7109375" style="153" customWidth="1"/>
    <col min="23" max="23" width="12.85546875" style="5" customWidth="1"/>
    <col min="24" max="24" width="22.7109375" style="5" customWidth="1"/>
    <col min="25" max="25" width="16.85546875" style="5" customWidth="1"/>
    <col min="26" max="26" width="17.140625" style="5" bestFit="1" customWidth="1"/>
    <col min="27" max="27" width="12.42578125" style="5" bestFit="1" customWidth="1"/>
    <col min="28" max="28" width="11.28515625" style="5" bestFit="1" customWidth="1"/>
    <col min="29" max="29" width="14.140625" style="5" customWidth="1"/>
    <col min="30" max="47" width="8.85546875" style="5"/>
    <col min="48" max="16384" width="8.85546875" style="6"/>
  </cols>
  <sheetData>
    <row r="1" spans="1:47" ht="15" thickBot="1" x14ac:dyDescent="0.25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41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6.5" thickTop="1" thickBot="1" x14ac:dyDescent="0.3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154">
        <v>42005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5" x14ac:dyDescent="0.3">
      <c r="A6" s="154">
        <f>EDATE(A5,1)</f>
        <v>42036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5" x14ac:dyDescent="0.3">
      <c r="A7" s="154">
        <f>EDATE(A6,1)</f>
        <v>42064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5" x14ac:dyDescent="0.3">
      <c r="A8" s="154">
        <f t="shared" ref="A8:A16" si="0">EDATE(A7,1)</f>
        <v>42095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5" x14ac:dyDescent="0.3">
      <c r="A9" s="154">
        <f t="shared" si="0"/>
        <v>42125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5" x14ac:dyDescent="0.3">
      <c r="A10" s="154">
        <f t="shared" si="0"/>
        <v>42156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5" x14ac:dyDescent="0.3">
      <c r="A11" s="154">
        <f t="shared" si="0"/>
        <v>42186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5" x14ac:dyDescent="0.3">
      <c r="A12" s="154">
        <f t="shared" si="0"/>
        <v>42217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5" x14ac:dyDescent="0.3">
      <c r="A13" s="154">
        <f t="shared" si="0"/>
        <v>42248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5" x14ac:dyDescent="0.3">
      <c r="A14" s="154">
        <f t="shared" si="0"/>
        <v>42278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5" x14ac:dyDescent="0.3">
      <c r="A15" s="154">
        <f t="shared" si="0"/>
        <v>42309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154">
        <f t="shared" si="0"/>
        <v>42339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26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6.5" thickTop="1" thickBot="1" x14ac:dyDescent="0.3">
      <c r="A18" s="7" t="s">
        <v>27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154">
        <v>42370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5" x14ac:dyDescent="0.3">
      <c r="A20" s="154">
        <f>EDATE(A19,1)</f>
        <v>42401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5" x14ac:dyDescent="0.3">
      <c r="A21" s="154">
        <f>EDATE(A20,1)</f>
        <v>42430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5" x14ac:dyDescent="0.3">
      <c r="A22" s="154">
        <f t="shared" ref="A22:A30" si="1">EDATE(A21,1)</f>
        <v>42461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5" x14ac:dyDescent="0.3">
      <c r="A23" s="154">
        <f t="shared" si="1"/>
        <v>42491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5" x14ac:dyDescent="0.3">
      <c r="A24" s="154">
        <f t="shared" si="1"/>
        <v>42522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5" x14ac:dyDescent="0.3">
      <c r="A25" s="154">
        <f t="shared" si="1"/>
        <v>42552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5" x14ac:dyDescent="0.3">
      <c r="A26" s="154">
        <f t="shared" si="1"/>
        <v>42583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5" x14ac:dyDescent="0.3">
      <c r="A27" s="154">
        <f t="shared" si="1"/>
        <v>42614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5" x14ac:dyDescent="0.3">
      <c r="A28" s="154">
        <f t="shared" si="1"/>
        <v>42644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5" x14ac:dyDescent="0.3">
      <c r="A29" s="154">
        <f t="shared" si="1"/>
        <v>42675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154">
        <f t="shared" si="1"/>
        <v>42705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26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6.5" thickTop="1" thickBot="1" x14ac:dyDescent="0.3">
      <c r="A32" s="7" t="s">
        <v>28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154">
        <v>42736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5" x14ac:dyDescent="0.3">
      <c r="A34" s="154">
        <f>EDATE(A33,1)</f>
        <v>42767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5" x14ac:dyDescent="0.3">
      <c r="A35" s="154">
        <f>EDATE(A34,1)</f>
        <v>42795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5" x14ac:dyDescent="0.3">
      <c r="A36" s="154">
        <f t="shared" ref="A36:A44" si="2">EDATE(A35,1)</f>
        <v>42826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5" x14ac:dyDescent="0.3">
      <c r="A37" s="154">
        <f t="shared" si="2"/>
        <v>42856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5" x14ac:dyDescent="0.3">
      <c r="A38" s="154">
        <f t="shared" si="2"/>
        <v>42887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5" x14ac:dyDescent="0.3">
      <c r="A39" s="154">
        <f t="shared" si="2"/>
        <v>42917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5" x14ac:dyDescent="0.3">
      <c r="A40" s="154">
        <f t="shared" si="2"/>
        <v>42948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5" x14ac:dyDescent="0.3">
      <c r="A41" s="154">
        <f t="shared" si="2"/>
        <v>42979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5" x14ac:dyDescent="0.3">
      <c r="A42" s="154">
        <f t="shared" si="2"/>
        <v>43009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5" x14ac:dyDescent="0.3">
      <c r="A43" s="154">
        <f t="shared" si="2"/>
        <v>43040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154">
        <f t="shared" si="2"/>
        <v>43070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26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6.5" thickTop="1" thickBot="1" x14ac:dyDescent="0.3">
      <c r="A46" s="7" t="s">
        <v>29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154">
        <v>43101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5" x14ac:dyDescent="0.3">
      <c r="A48" s="154">
        <f>EDATE(A47,1)</f>
        <v>43132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5" x14ac:dyDescent="0.3">
      <c r="A49" s="154">
        <f>EDATE(A48,1)</f>
        <v>43160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5" x14ac:dyDescent="0.3">
      <c r="A50" s="154">
        <f t="shared" ref="A50:A58" si="3">EDATE(A49,1)</f>
        <v>43191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5" x14ac:dyDescent="0.3">
      <c r="A51" s="154">
        <f t="shared" si="3"/>
        <v>43221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5" x14ac:dyDescent="0.3">
      <c r="A52" s="154">
        <f t="shared" si="3"/>
        <v>43252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5" x14ac:dyDescent="0.3">
      <c r="A53" s="154">
        <f t="shared" si="3"/>
        <v>43282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5" x14ac:dyDescent="0.3">
      <c r="A54" s="154">
        <f t="shared" si="3"/>
        <v>43313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5" x14ac:dyDescent="0.3">
      <c r="A55" s="154">
        <f t="shared" si="3"/>
        <v>43344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5" x14ac:dyDescent="0.3">
      <c r="A56" s="154">
        <f t="shared" si="3"/>
        <v>43374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5" x14ac:dyDescent="0.3">
      <c r="A57" s="154">
        <f t="shared" si="3"/>
        <v>43405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154">
        <f t="shared" si="3"/>
        <v>43435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26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6.5" thickTop="1" thickBot="1" x14ac:dyDescent="0.3">
      <c r="A60" s="7" t="s">
        <v>30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154">
        <v>43466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5" x14ac:dyDescent="0.3">
      <c r="A62" s="154">
        <f>EDATE(A61,1)</f>
        <v>43497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5" x14ac:dyDescent="0.3">
      <c r="A63" s="154">
        <f>EDATE(A62,1)</f>
        <v>43525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5" x14ac:dyDescent="0.3">
      <c r="A64" s="154">
        <f t="shared" ref="A64:A72" si="4">EDATE(A63,1)</f>
        <v>43556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5" x14ac:dyDescent="0.3">
      <c r="A65" s="154">
        <f t="shared" si="4"/>
        <v>43586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5" x14ac:dyDescent="0.3">
      <c r="A66" s="154">
        <f t="shared" si="4"/>
        <v>43617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5" x14ac:dyDescent="0.3">
      <c r="A67" s="154">
        <f t="shared" si="4"/>
        <v>43647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5" x14ac:dyDescent="0.3">
      <c r="A68" s="154">
        <f t="shared" si="4"/>
        <v>43678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5" x14ac:dyDescent="0.3">
      <c r="A69" s="154">
        <f t="shared" si="4"/>
        <v>43709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5" x14ac:dyDescent="0.3">
      <c r="A70" s="154">
        <f t="shared" si="4"/>
        <v>43739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5" x14ac:dyDescent="0.3">
      <c r="A71" s="154">
        <f t="shared" si="4"/>
        <v>43770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154">
        <f t="shared" si="4"/>
        <v>43800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26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6.5" thickTop="1" thickBot="1" x14ac:dyDescent="0.3">
      <c r="A74" s="7" t="s">
        <v>31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154">
        <v>43831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5" x14ac:dyDescent="0.3">
      <c r="A76" s="154">
        <v>43862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5" x14ac:dyDescent="0.3">
      <c r="A77" s="154">
        <v>43891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5" x14ac:dyDescent="0.3">
      <c r="A78" s="154">
        <v>43922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5" x14ac:dyDescent="0.3">
      <c r="A79" s="154">
        <v>43952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5" x14ac:dyDescent="0.3">
      <c r="A80" s="154">
        <v>43983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5" x14ac:dyDescent="0.3">
      <c r="A81" s="154">
        <v>44013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5" x14ac:dyDescent="0.3">
      <c r="A82" s="154">
        <v>44044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5" x14ac:dyDescent="0.3">
      <c r="A83" s="154">
        <v>44075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5" x14ac:dyDescent="0.3">
      <c r="A84" s="154">
        <v>44105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5" x14ac:dyDescent="0.3">
      <c r="A85" s="154">
        <v>44136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154">
        <v>44166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26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6.5" thickTop="1" thickBot="1" x14ac:dyDescent="0.3">
      <c r="A88" s="7" t="s">
        <v>32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154">
        <v>44197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5" x14ac:dyDescent="0.3">
      <c r="A90" s="154">
        <v>44228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5" x14ac:dyDescent="0.3">
      <c r="A91" s="154">
        <v>44256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5" x14ac:dyDescent="0.3">
      <c r="A92" s="154">
        <v>44287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5" x14ac:dyDescent="0.3">
      <c r="A93" s="154">
        <v>44317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5" x14ac:dyDescent="0.3">
      <c r="A94" s="154">
        <v>44348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5" x14ac:dyDescent="0.3">
      <c r="A95" s="154">
        <v>44378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5" x14ac:dyDescent="0.3">
      <c r="A96" s="154">
        <v>44409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5" x14ac:dyDescent="0.3">
      <c r="A97" s="154">
        <v>44440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5" x14ac:dyDescent="0.3">
      <c r="A98" s="154">
        <v>44470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5" x14ac:dyDescent="0.3">
      <c r="A99" s="154">
        <v>44501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154">
        <v>44531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26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6.5" thickTop="1" thickBot="1" x14ac:dyDescent="0.3">
      <c r="A102" s="7" t="s">
        <v>33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4">
        <v>44562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5" x14ac:dyDescent="0.3">
      <c r="A104" s="154">
        <f>EDATE(A103,1)</f>
        <v>44593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5" x14ac:dyDescent="0.3">
      <c r="A105" s="154">
        <f>EDATE(A104,1)</f>
        <v>44621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5" x14ac:dyDescent="0.3">
      <c r="A106" s="154">
        <f t="shared" ref="A106:A114" si="5">EDATE(A105,1)</f>
        <v>44652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5" x14ac:dyDescent="0.3">
      <c r="A107" s="154">
        <f t="shared" si="5"/>
        <v>44682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5" x14ac:dyDescent="0.3">
      <c r="A108" s="154">
        <f t="shared" si="5"/>
        <v>44713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5" x14ac:dyDescent="0.3">
      <c r="A109" s="154">
        <f t="shared" si="5"/>
        <v>44743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5" x14ac:dyDescent="0.3">
      <c r="A110" s="154">
        <f t="shared" si="5"/>
        <v>44774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5" x14ac:dyDescent="0.3">
      <c r="A111" s="154">
        <f t="shared" si="5"/>
        <v>44805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5" x14ac:dyDescent="0.3">
      <c r="A112" s="154">
        <f t="shared" si="5"/>
        <v>44835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5" x14ac:dyDescent="0.3">
      <c r="A113" s="154">
        <f t="shared" si="5"/>
        <v>44866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4">
        <f t="shared" si="5"/>
        <v>44896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26</v>
      </c>
      <c r="B115" s="159">
        <f>SUM(B103:B114)</f>
        <v>57111.709699999999</v>
      </c>
      <c r="C115" s="159">
        <f>SUM(C103:C114)</f>
        <v>5702.2417999999998</v>
      </c>
      <c r="D115" s="100">
        <f>C115/B115</f>
        <v>9.9843654304048957E-2</v>
      </c>
      <c r="E115" s="101">
        <f>SUM(E103:E114)</f>
        <v>742.43510000000003</v>
      </c>
      <c r="F115" s="102">
        <f>E115/B115</f>
        <v>1.2999700129796675E-2</v>
      </c>
      <c r="G115" s="61">
        <v>7.4945395558847364E-3</v>
      </c>
      <c r="H115" s="155">
        <v>0.15518104331289859</v>
      </c>
      <c r="I115" s="156">
        <v>0.21638260546494284</v>
      </c>
      <c r="J115" s="156">
        <v>6.5243854662517517E-2</v>
      </c>
      <c r="K115" s="156">
        <v>2.0319654042450883E-2</v>
      </c>
      <c r="L115" s="156">
        <v>0.42293428323699001</v>
      </c>
      <c r="M115" s="156">
        <v>0.1034089482122531</v>
      </c>
      <c r="N115" s="155">
        <v>4.7398903671590359E-3</v>
      </c>
      <c r="O115" s="155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6.5" thickTop="1" thickBot="1" x14ac:dyDescent="0.3">
      <c r="A116" s="7" t="s">
        <v>43</v>
      </c>
      <c r="B116" s="8"/>
      <c r="C116" s="8"/>
      <c r="D116" s="8"/>
      <c r="E116" s="8"/>
      <c r="F116" s="8"/>
      <c r="G116" s="108"/>
      <c r="H116" s="108"/>
      <c r="I116" s="108"/>
      <c r="J116" s="108"/>
      <c r="K116" s="108"/>
      <c r="L116" s="108"/>
      <c r="M116" s="108"/>
      <c r="N116" s="108"/>
      <c r="O116" s="108"/>
      <c r="P116" s="29"/>
      <c r="Q116" s="29"/>
      <c r="R116" s="29"/>
      <c r="S116" s="29"/>
      <c r="T116" s="29"/>
      <c r="U116" s="29"/>
      <c r="V116" s="30"/>
      <c r="X116" s="27"/>
      <c r="Z116" s="120"/>
      <c r="AB116" s="27"/>
      <c r="AC116" s="27"/>
      <c r="AD116" s="27"/>
      <c r="AE116" s="27"/>
      <c r="AF116" s="27"/>
    </row>
    <row r="117" spans="1:32" ht="15" thickTop="1" x14ac:dyDescent="0.3">
      <c r="A117" s="154">
        <v>44562</v>
      </c>
      <c r="B117" s="68">
        <v>2455.8798000000002</v>
      </c>
      <c r="C117" s="68">
        <v>307.86020000000002</v>
      </c>
      <c r="D117" s="69">
        <v>0.12535637941238001</v>
      </c>
      <c r="E117" s="70">
        <v>212.50909999999999</v>
      </c>
      <c r="F117" s="71">
        <v>8.6530741447525233E-2</v>
      </c>
      <c r="G117" s="72"/>
      <c r="H117" s="74">
        <v>4.3942256457339644E-2</v>
      </c>
      <c r="I117" s="74">
        <v>0.12112213309462458</v>
      </c>
      <c r="J117" s="74">
        <v>2.3722781546556146E-2</v>
      </c>
      <c r="K117" s="74">
        <v>4.3489547004702749E-2</v>
      </c>
      <c r="L117" s="74">
        <v>0.54576441404013332</v>
      </c>
      <c r="M117" s="74">
        <v>0.20735318560786239</v>
      </c>
      <c r="N117" s="109">
        <v>6.9446395544277041E-3</v>
      </c>
      <c r="O117" s="71">
        <v>7.6610426943533629E-3</v>
      </c>
      <c r="P117" s="78">
        <v>0.49616019481083723</v>
      </c>
      <c r="Q117" s="74">
        <v>0.50351120604518185</v>
      </c>
      <c r="R117" s="71">
        <v>3.2859914398090657E-4</v>
      </c>
      <c r="S117" s="78">
        <v>7.9463215318317012E-3</v>
      </c>
      <c r="T117" s="74">
        <v>6.7433950166767759E-2</v>
      </c>
      <c r="U117" s="74">
        <v>0.26390312922050235</v>
      </c>
      <c r="V117" s="71">
        <v>0.66071659908089819</v>
      </c>
      <c r="X117" s="27"/>
      <c r="Z117" s="120"/>
      <c r="AB117" s="27"/>
      <c r="AC117" s="27"/>
      <c r="AD117" s="27"/>
      <c r="AE117" s="27"/>
      <c r="AF117" s="27"/>
    </row>
    <row r="118" spans="1:32" ht="14.45" x14ac:dyDescent="0.3">
      <c r="A118" s="154">
        <f>EDATE(A117,1)</f>
        <v>44593</v>
      </c>
      <c r="B118" s="80">
        <v>2200.9391000000001</v>
      </c>
      <c r="C118" s="80">
        <v>244.3125</v>
      </c>
      <c r="D118" s="33">
        <v>0.1110037528980243</v>
      </c>
      <c r="E118" s="81">
        <v>98.539299999999997</v>
      </c>
      <c r="F118" s="41">
        <v>4.4771479592506672E-2</v>
      </c>
      <c r="G118" s="37"/>
      <c r="H118" s="38">
        <v>3.7116156462484583E-2</v>
      </c>
      <c r="I118" s="38">
        <v>0.13292130618243819</v>
      </c>
      <c r="J118" s="38">
        <v>2.4946533050369271E-2</v>
      </c>
      <c r="K118" s="38">
        <v>5.9156929875978842E-2</v>
      </c>
      <c r="L118" s="38">
        <v>0.54669922488995715</v>
      </c>
      <c r="M118" s="38">
        <v>0.18293059539902762</v>
      </c>
      <c r="N118" s="38">
        <v>8.052062867164294E-3</v>
      </c>
      <c r="O118" s="83">
        <v>8.1771912725799624E-3</v>
      </c>
      <c r="P118" s="38">
        <v>0.41516001056094648</v>
      </c>
      <c r="Q118" s="38">
        <v>0.58446433161190148</v>
      </c>
      <c r="R118" s="83">
        <v>3.7565782715205524E-4</v>
      </c>
      <c r="S118" s="38">
        <v>1.2469778105630361E-2</v>
      </c>
      <c r="T118" s="38">
        <v>6.0918889335332328E-2</v>
      </c>
      <c r="U118" s="38">
        <v>0.2689817592608334</v>
      </c>
      <c r="V118" s="83">
        <v>0.65762957329820393</v>
      </c>
      <c r="X118" s="111"/>
      <c r="Y118" s="111"/>
      <c r="Z118" s="111"/>
      <c r="AB118" s="27"/>
      <c r="AC118" s="27"/>
      <c r="AD118" s="27"/>
      <c r="AE118" s="27"/>
      <c r="AF118" s="27"/>
    </row>
    <row r="119" spans="1:32" ht="14.45" x14ac:dyDescent="0.3">
      <c r="A119" s="154">
        <f>EDATE(A118,1)</f>
        <v>44621</v>
      </c>
      <c r="B119" s="84">
        <v>2626.1648</v>
      </c>
      <c r="C119" s="84">
        <v>271.54829999999998</v>
      </c>
      <c r="D119" s="33">
        <v>0.10340108891871522</v>
      </c>
      <c r="E119" s="85">
        <v>74.064300000000003</v>
      </c>
      <c r="F119" s="41">
        <v>2.8202457058292763E-2</v>
      </c>
      <c r="G119" s="37"/>
      <c r="H119" s="40">
        <v>2.8612218090806791E-2</v>
      </c>
      <c r="I119" s="40">
        <v>0.13323280397330739</v>
      </c>
      <c r="J119" s="40">
        <v>2.7580713898838337E-2</v>
      </c>
      <c r="K119" s="40">
        <v>7.1575096886532019E-2</v>
      </c>
      <c r="L119" s="40">
        <v>0.5713310908744188</v>
      </c>
      <c r="M119" s="40">
        <v>0.15081159415433487</v>
      </c>
      <c r="N119" s="113">
        <v>8.5360218063999637E-3</v>
      </c>
      <c r="O119" s="41">
        <v>8.3204603153617766E-3</v>
      </c>
      <c r="P119" s="38">
        <v>0.4195373039803138</v>
      </c>
      <c r="Q119" s="38">
        <v>0.57898228626017678</v>
      </c>
      <c r="R119" s="41">
        <v>1.4804097595093803E-3</v>
      </c>
      <c r="S119" s="38">
        <v>1.0910679622573015E-2</v>
      </c>
      <c r="T119" s="38">
        <v>6.0983643547202655E-2</v>
      </c>
      <c r="U119" s="38">
        <v>0.2910573696336814</v>
      </c>
      <c r="V119" s="41">
        <v>0.63704830719654293</v>
      </c>
      <c r="X119" s="27"/>
      <c r="Y119" s="27"/>
      <c r="Z119" s="27"/>
      <c r="AB119" s="27"/>
      <c r="AC119" s="27"/>
      <c r="AD119" s="27"/>
      <c r="AE119" s="27"/>
      <c r="AF119" s="27"/>
    </row>
    <row r="120" spans="1:32" ht="14.45" x14ac:dyDescent="0.3">
      <c r="A120" s="154">
        <f t="shared" ref="A120:A128" si="6">EDATE(A119,1)</f>
        <v>44652</v>
      </c>
      <c r="B120" s="84">
        <v>2370.1644999999999</v>
      </c>
      <c r="C120" s="84">
        <v>304.4665</v>
      </c>
      <c r="D120" s="33">
        <v>0.12845796146216856</v>
      </c>
      <c r="E120" s="85">
        <v>53.206699999999998</v>
      </c>
      <c r="F120" s="41">
        <v>2.2448526252080814E-2</v>
      </c>
      <c r="G120" s="37"/>
      <c r="H120" s="40">
        <v>2.4911477663259241E-2</v>
      </c>
      <c r="I120" s="40">
        <v>0.14289176974847106</v>
      </c>
      <c r="J120" s="40">
        <v>2.675012641527624E-2</v>
      </c>
      <c r="K120" s="40">
        <v>6.8325721695688207E-2</v>
      </c>
      <c r="L120" s="40">
        <v>0.56664172465666418</v>
      </c>
      <c r="M120" s="40">
        <v>0.15395222567885058</v>
      </c>
      <c r="N120" s="113">
        <v>7.6063496858551393E-3</v>
      </c>
      <c r="O120" s="41">
        <v>8.9206044559354426E-3</v>
      </c>
      <c r="P120" s="38">
        <v>0.38776979403750245</v>
      </c>
      <c r="Q120" s="38">
        <v>0.61194971910177542</v>
      </c>
      <c r="R120" s="41">
        <v>2.8048686072211444E-4</v>
      </c>
      <c r="S120" s="38">
        <v>1.2662391839121982E-2</v>
      </c>
      <c r="T120" s="38">
        <v>6.4004274827544685E-2</v>
      </c>
      <c r="U120" s="38">
        <v>0.2842645920421118</v>
      </c>
      <c r="V120" s="41">
        <v>0.6390687412912216</v>
      </c>
      <c r="X120" s="27"/>
      <c r="Z120" s="120"/>
      <c r="AB120" s="27"/>
      <c r="AC120" s="27"/>
      <c r="AD120" s="27"/>
      <c r="AE120" s="27"/>
      <c r="AF120" s="27"/>
    </row>
    <row r="121" spans="1:32" ht="15" x14ac:dyDescent="0.25">
      <c r="A121" s="154">
        <f t="shared" si="6"/>
        <v>44682</v>
      </c>
      <c r="B121" s="84">
        <v>2437.2011000000002</v>
      </c>
      <c r="C121" s="84">
        <v>265.74459999999999</v>
      </c>
      <c r="D121" s="33">
        <v>0.10903679634807319</v>
      </c>
      <c r="E121" s="85">
        <v>44.574099999999994</v>
      </c>
      <c r="F121" s="41">
        <v>1.8289052963253623E-2</v>
      </c>
      <c r="G121" s="37"/>
      <c r="H121" s="40">
        <v>2.0517674967404205E-2</v>
      </c>
      <c r="I121" s="40">
        <v>0.13516685184492983</v>
      </c>
      <c r="J121" s="40">
        <v>2.6882475968027422E-2</v>
      </c>
      <c r="K121" s="40">
        <v>8.2841050744643097E-2</v>
      </c>
      <c r="L121" s="40">
        <v>0.56089749836400449</v>
      </c>
      <c r="M121" s="40">
        <v>0.1567860362446086</v>
      </c>
      <c r="N121" s="113">
        <v>8.3326730814293481E-3</v>
      </c>
      <c r="O121" s="41">
        <v>8.5757387849529527E-3</v>
      </c>
      <c r="P121" s="38">
        <v>0.36801591793143373</v>
      </c>
      <c r="Q121" s="38">
        <v>0.63185520472643808</v>
      </c>
      <c r="R121" s="41">
        <v>1.2887734212823062E-4</v>
      </c>
      <c r="S121" s="38">
        <v>1.0701103284857797E-2</v>
      </c>
      <c r="T121" s="38">
        <v>5.9213306760601568E-2</v>
      </c>
      <c r="U121" s="38">
        <v>0.26913470100462211</v>
      </c>
      <c r="V121" s="41">
        <v>0.66095088894991849</v>
      </c>
      <c r="X121" s="27"/>
      <c r="Z121" s="120"/>
      <c r="AB121" s="27"/>
      <c r="AC121" s="27"/>
      <c r="AD121" s="27"/>
      <c r="AE121" s="27"/>
      <c r="AF121" s="27"/>
    </row>
    <row r="122" spans="1:32" ht="14.45" x14ac:dyDescent="0.3">
      <c r="A122" s="154">
        <f t="shared" si="6"/>
        <v>44713</v>
      </c>
      <c r="B122" s="84"/>
      <c r="C122" s="84"/>
      <c r="D122" s="33"/>
      <c r="E122" s="85"/>
      <c r="F122" s="41"/>
      <c r="G122" s="37"/>
      <c r="H122" s="40"/>
      <c r="I122" s="40"/>
      <c r="J122" s="40"/>
      <c r="K122" s="40"/>
      <c r="L122" s="40"/>
      <c r="M122" s="40"/>
      <c r="N122" s="113"/>
      <c r="O122" s="41"/>
      <c r="P122" s="38"/>
      <c r="Q122" s="38"/>
      <c r="R122" s="41"/>
      <c r="S122" s="38"/>
      <c r="T122" s="38"/>
      <c r="U122" s="38"/>
      <c r="V122" s="41"/>
      <c r="X122" s="27"/>
      <c r="Z122" s="120"/>
      <c r="AB122" s="27"/>
      <c r="AC122" s="27"/>
      <c r="AD122" s="27"/>
      <c r="AE122" s="27"/>
      <c r="AF122" s="27"/>
    </row>
    <row r="123" spans="1:32" ht="14.45" x14ac:dyDescent="0.3">
      <c r="A123" s="154">
        <f t="shared" si="6"/>
        <v>44743</v>
      </c>
      <c r="B123" s="84"/>
      <c r="C123" s="84"/>
      <c r="D123" s="33"/>
      <c r="E123" s="85"/>
      <c r="F123" s="41"/>
      <c r="G123" s="37"/>
      <c r="H123" s="40"/>
      <c r="I123" s="40"/>
      <c r="J123" s="40"/>
      <c r="K123" s="40"/>
      <c r="L123" s="40"/>
      <c r="M123" s="40"/>
      <c r="N123" s="113"/>
      <c r="O123" s="41"/>
      <c r="P123" s="38"/>
      <c r="Q123" s="38"/>
      <c r="R123" s="41"/>
      <c r="S123" s="38"/>
      <c r="T123" s="38"/>
      <c r="U123" s="38"/>
      <c r="V123" s="41"/>
      <c r="X123" s="27"/>
      <c r="Z123" s="120"/>
      <c r="AB123" s="27"/>
      <c r="AC123" s="27"/>
      <c r="AD123" s="27"/>
      <c r="AE123" s="27"/>
      <c r="AF123" s="27"/>
    </row>
    <row r="124" spans="1:32" ht="14.45" x14ac:dyDescent="0.3">
      <c r="A124" s="154">
        <f t="shared" si="6"/>
        <v>44774</v>
      </c>
      <c r="B124" s="84"/>
      <c r="C124" s="84"/>
      <c r="D124" s="33"/>
      <c r="E124" s="85"/>
      <c r="F124" s="41"/>
      <c r="G124" s="37"/>
      <c r="H124" s="40"/>
      <c r="I124" s="40"/>
      <c r="J124" s="40"/>
      <c r="K124" s="40"/>
      <c r="L124" s="40"/>
      <c r="M124" s="40"/>
      <c r="N124" s="113"/>
      <c r="O124" s="41"/>
      <c r="P124" s="38"/>
      <c r="Q124" s="38"/>
      <c r="R124" s="41"/>
      <c r="S124" s="38"/>
      <c r="T124" s="38"/>
      <c r="U124" s="38"/>
      <c r="V124" s="41"/>
      <c r="X124" s="27"/>
      <c r="Z124" s="120"/>
      <c r="AB124" s="27"/>
      <c r="AC124" s="27"/>
      <c r="AD124" s="27"/>
      <c r="AE124" s="27"/>
      <c r="AF124" s="27"/>
    </row>
    <row r="125" spans="1:32" ht="14.45" x14ac:dyDescent="0.3">
      <c r="A125" s="154">
        <f t="shared" si="6"/>
        <v>44805</v>
      </c>
      <c r="B125" s="84"/>
      <c r="C125" s="84"/>
      <c r="D125" s="33"/>
      <c r="E125" s="85"/>
      <c r="F125" s="41"/>
      <c r="G125" s="37"/>
      <c r="H125" s="40"/>
      <c r="I125" s="40"/>
      <c r="J125" s="40"/>
      <c r="K125" s="40"/>
      <c r="L125" s="40"/>
      <c r="M125" s="40"/>
      <c r="N125" s="113"/>
      <c r="O125" s="41"/>
      <c r="P125" s="38"/>
      <c r="Q125" s="38"/>
      <c r="R125" s="41"/>
      <c r="S125" s="38"/>
      <c r="T125" s="38"/>
      <c r="U125" s="38"/>
      <c r="V125" s="41"/>
      <c r="X125" s="27"/>
      <c r="Z125" s="120"/>
      <c r="AB125" s="27"/>
      <c r="AC125" s="27"/>
      <c r="AD125" s="27"/>
      <c r="AE125" s="27"/>
      <c r="AF125" s="27"/>
    </row>
    <row r="126" spans="1:32" ht="14.45" x14ac:dyDescent="0.3">
      <c r="A126" s="154">
        <f t="shared" si="6"/>
        <v>44835</v>
      </c>
      <c r="B126" s="84"/>
      <c r="C126" s="84"/>
      <c r="D126" s="33"/>
      <c r="E126" s="85"/>
      <c r="F126" s="41"/>
      <c r="G126" s="37"/>
      <c r="H126" s="82"/>
      <c r="I126" s="82"/>
      <c r="J126" s="82"/>
      <c r="K126" s="82"/>
      <c r="L126" s="82"/>
      <c r="M126" s="82"/>
      <c r="N126" s="116"/>
      <c r="O126" s="117"/>
      <c r="P126" s="38"/>
      <c r="Q126" s="38"/>
      <c r="R126" s="41"/>
      <c r="S126" s="38"/>
      <c r="T126" s="38"/>
      <c r="U126" s="38"/>
      <c r="V126" s="41"/>
      <c r="X126" s="27"/>
      <c r="Z126" s="120"/>
      <c r="AB126" s="27"/>
      <c r="AC126" s="27"/>
      <c r="AD126" s="27"/>
      <c r="AE126" s="27"/>
      <c r="AF126" s="27"/>
    </row>
    <row r="127" spans="1:32" ht="14.45" x14ac:dyDescent="0.3">
      <c r="A127" s="154">
        <f t="shared" si="6"/>
        <v>44866</v>
      </c>
      <c r="B127" s="84"/>
      <c r="C127" s="84"/>
      <c r="D127" s="33"/>
      <c r="E127" s="85"/>
      <c r="F127" s="41"/>
      <c r="G127" s="37"/>
      <c r="H127" s="38"/>
      <c r="I127" s="40"/>
      <c r="J127" s="40"/>
      <c r="K127" s="40"/>
      <c r="L127" s="40"/>
      <c r="M127" s="40"/>
      <c r="N127" s="113"/>
      <c r="O127" s="41"/>
      <c r="P127" s="38"/>
      <c r="Q127" s="38"/>
      <c r="R127" s="41"/>
      <c r="S127" s="38"/>
      <c r="T127" s="38"/>
      <c r="U127" s="38"/>
      <c r="V127" s="41"/>
      <c r="X127" s="27"/>
      <c r="Z127" s="120"/>
      <c r="AB127" s="27"/>
      <c r="AC127" s="27"/>
      <c r="AD127" s="27"/>
      <c r="AE127" s="27"/>
      <c r="AF127" s="27"/>
    </row>
    <row r="128" spans="1:32" ht="14.25" customHeight="1" thickBot="1" x14ac:dyDescent="0.35">
      <c r="A128" s="154">
        <f t="shared" si="6"/>
        <v>44896</v>
      </c>
      <c r="B128" s="91"/>
      <c r="C128" s="91"/>
      <c r="D128" s="33"/>
      <c r="E128" s="93"/>
      <c r="F128" s="94"/>
      <c r="G128" s="37"/>
      <c r="H128" s="50"/>
      <c r="I128" s="95"/>
      <c r="J128" s="95"/>
      <c r="K128" s="95"/>
      <c r="L128" s="95"/>
      <c r="M128" s="95"/>
      <c r="N128" s="118"/>
      <c r="O128" s="94"/>
      <c r="P128" s="38"/>
      <c r="Q128" s="38"/>
      <c r="R128" s="94"/>
      <c r="S128" s="38"/>
      <c r="T128" s="38"/>
      <c r="U128" s="38"/>
      <c r="V128" s="94"/>
      <c r="X128" s="27"/>
      <c r="Z128" s="120"/>
      <c r="AB128" s="27"/>
      <c r="AC128" s="27"/>
      <c r="AD128" s="27"/>
      <c r="AE128" s="27"/>
      <c r="AF128" s="27"/>
    </row>
    <row r="129" spans="1:32" ht="15" thickBot="1" x14ac:dyDescent="0.35">
      <c r="A129" s="98" t="s">
        <v>26</v>
      </c>
      <c r="B129" s="99">
        <f>SUM(B117:B128)</f>
        <v>12090.3493</v>
      </c>
      <c r="C129" s="99">
        <f>SUM(C117:C128)</f>
        <v>1393.9321</v>
      </c>
      <c r="D129" s="100">
        <f>C129/B129</f>
        <v>0.11529295518368522</v>
      </c>
      <c r="E129" s="101">
        <f>SUM(E117:E128)</f>
        <v>482.89350000000002</v>
      </c>
      <c r="F129" s="102">
        <f>E129/B129</f>
        <v>3.9940409331267211E-2</v>
      </c>
      <c r="G129" s="103"/>
      <c r="H129" s="155">
        <v>3.3542632236807465E-2</v>
      </c>
      <c r="I129" s="156">
        <v>0.13245227085605088</v>
      </c>
      <c r="J129" s="156">
        <v>2.5794672871592296E-2</v>
      </c>
      <c r="K129" s="156">
        <v>6.0800589386993981E-2</v>
      </c>
      <c r="L129" s="156">
        <v>0.55805910034614414</v>
      </c>
      <c r="M129" s="156">
        <v>0.17329080268341887</v>
      </c>
      <c r="N129" s="155">
        <v>7.7925458556618865E-3</v>
      </c>
      <c r="O129" s="155">
        <v>8.2673857633305571E-3</v>
      </c>
      <c r="P129" s="61">
        <v>0.43023311296515682</v>
      </c>
      <c r="Q129" s="63">
        <v>0.56912601839055987</v>
      </c>
      <c r="R129" s="66">
        <v>6.4086864428332304E-4</v>
      </c>
      <c r="S129" s="61">
        <v>1.0976147522921219E-2</v>
      </c>
      <c r="T129" s="63">
        <v>6.3318182089554129E-2</v>
      </c>
      <c r="U129" s="63">
        <v>0.27750664382016493</v>
      </c>
      <c r="V129" s="66">
        <v>0.64819902656735973</v>
      </c>
      <c r="X129" s="115"/>
      <c r="Z129" s="120"/>
      <c r="AB129" s="27"/>
      <c r="AC129" s="27"/>
      <c r="AD129" s="27"/>
      <c r="AE129" s="27"/>
      <c r="AF129" s="27"/>
    </row>
    <row r="130" spans="1:32" ht="15" thickTop="1" x14ac:dyDescent="0.3">
      <c r="A130" s="1"/>
      <c r="B130" s="123" t="s">
        <v>34</v>
      </c>
      <c r="C130" s="123"/>
      <c r="D130" s="123"/>
      <c r="E130" s="123"/>
      <c r="F130" s="123"/>
      <c r="G130" s="124"/>
      <c r="H130" s="125"/>
      <c r="I130" s="125"/>
      <c r="J130" s="125"/>
      <c r="K130" s="125"/>
      <c r="L130" s="125"/>
      <c r="M130" s="125"/>
      <c r="N130" s="125"/>
      <c r="O130" s="125"/>
      <c r="P130" s="4"/>
      <c r="Q130" s="4"/>
      <c r="R130" s="4"/>
      <c r="S130" s="4"/>
      <c r="T130" s="4"/>
      <c r="U130" s="4"/>
      <c r="V130" s="4"/>
      <c r="X130" s="27"/>
      <c r="Z130" s="120"/>
      <c r="AB130" s="27"/>
      <c r="AC130" s="27"/>
      <c r="AD130" s="27"/>
      <c r="AE130" s="27"/>
      <c r="AF130" s="27"/>
    </row>
    <row r="131" spans="1:32" ht="14.45" thickBot="1" x14ac:dyDescent="0.3">
      <c r="A131" s="126" t="s">
        <v>35</v>
      </c>
      <c r="B131" s="1"/>
      <c r="C131" s="1"/>
      <c r="D131" s="1"/>
      <c r="E131" s="1"/>
      <c r="F131" s="123"/>
      <c r="G131" s="1"/>
      <c r="H131" s="1"/>
      <c r="I131" s="1"/>
      <c r="J131" s="1"/>
      <c r="K131" s="1"/>
      <c r="L131" s="1"/>
      <c r="M131" s="1"/>
      <c r="N131" s="1"/>
      <c r="O131" s="1"/>
      <c r="P131" s="4"/>
      <c r="Q131" s="4"/>
      <c r="R131" s="4"/>
      <c r="S131" s="4"/>
      <c r="T131" s="4"/>
      <c r="U131" s="4"/>
      <c r="V131" s="4"/>
      <c r="Z131" s="120"/>
    </row>
    <row r="132" spans="1:32" ht="16.5" thickTop="1" thickBot="1" x14ac:dyDescent="0.3">
      <c r="A132" s="10" t="s">
        <v>36</v>
      </c>
      <c r="B132" s="8"/>
      <c r="C132" s="8"/>
      <c r="D132" s="10"/>
      <c r="E132" s="10"/>
      <c r="F132" s="10"/>
      <c r="G132" s="9" t="s">
        <v>2</v>
      </c>
      <c r="H132" s="10"/>
      <c r="I132" s="10"/>
      <c r="J132" s="10"/>
      <c r="K132" s="10"/>
      <c r="L132" s="10"/>
      <c r="M132" s="10"/>
      <c r="N132" s="10"/>
      <c r="O132" s="11"/>
      <c r="P132" s="12" t="s">
        <v>3</v>
      </c>
      <c r="Q132" s="13"/>
      <c r="R132" s="14"/>
      <c r="S132" s="12" t="s">
        <v>4</v>
      </c>
      <c r="T132" s="13"/>
      <c r="U132" s="13"/>
      <c r="V132" s="14"/>
    </row>
    <row r="133" spans="1:32" ht="45.75" thickTop="1" x14ac:dyDescent="0.2">
      <c r="A133" s="127"/>
      <c r="B133" s="18" t="s">
        <v>37</v>
      </c>
      <c r="C133" s="18" t="s">
        <v>6</v>
      </c>
      <c r="D133" s="19" t="s">
        <v>7</v>
      </c>
      <c r="E133" s="20" t="s">
        <v>8</v>
      </c>
      <c r="F133" s="21" t="s">
        <v>9</v>
      </c>
      <c r="G133" s="22" t="s">
        <v>10</v>
      </c>
      <c r="H133" s="20" t="s">
        <v>11</v>
      </c>
      <c r="I133" s="20" t="s">
        <v>12</v>
      </c>
      <c r="J133" s="20" t="s">
        <v>13</v>
      </c>
      <c r="K133" s="25" t="s">
        <v>41</v>
      </c>
      <c r="L133" s="25" t="s">
        <v>14</v>
      </c>
      <c r="M133" s="25" t="s">
        <v>15</v>
      </c>
      <c r="N133" s="20" t="s">
        <v>16</v>
      </c>
      <c r="O133" s="128" t="s">
        <v>17</v>
      </c>
      <c r="P133" s="22" t="s">
        <v>18</v>
      </c>
      <c r="Q133" s="25" t="s">
        <v>19</v>
      </c>
      <c r="R133" s="26" t="s">
        <v>20</v>
      </c>
      <c r="S133" s="22" t="s">
        <v>21</v>
      </c>
      <c r="T133" s="25" t="s">
        <v>22</v>
      </c>
      <c r="U133" s="25" t="s">
        <v>23</v>
      </c>
      <c r="V133" s="26" t="s">
        <v>24</v>
      </c>
    </row>
    <row r="134" spans="1:32" ht="14.45" x14ac:dyDescent="0.3">
      <c r="A134" s="31">
        <v>2007</v>
      </c>
      <c r="B134" s="129">
        <v>2868.1161000000002</v>
      </c>
      <c r="C134" s="129">
        <v>1130.85717</v>
      </c>
      <c r="D134" s="33">
        <v>0.39428570203277336</v>
      </c>
      <c r="E134" s="130">
        <v>18.890300000000003</v>
      </c>
      <c r="F134" s="131">
        <v>6.5863093896373313E-3</v>
      </c>
      <c r="G134" s="36"/>
      <c r="H134" s="37"/>
      <c r="I134" s="37"/>
      <c r="J134" s="40">
        <v>0.71088408868804154</v>
      </c>
      <c r="K134" s="40">
        <v>0.10925952404785845</v>
      </c>
      <c r="L134" s="40">
        <v>4.9604093781280327E-2</v>
      </c>
      <c r="M134" s="40">
        <v>0.13025229348281958</v>
      </c>
      <c r="N134" s="37"/>
      <c r="O134" s="39"/>
      <c r="P134" s="42">
        <v>0.9376298569877215</v>
      </c>
      <c r="Q134" s="40">
        <v>5.9418682194749883E-2</v>
      </c>
      <c r="R134" s="41">
        <v>2.9514608175285765E-3</v>
      </c>
      <c r="S134" s="42">
        <v>1.9103904091118819E-2</v>
      </c>
      <c r="T134" s="40">
        <v>4.5207155883888087E-2</v>
      </c>
      <c r="U134" s="40">
        <v>0.23681394443999051</v>
      </c>
      <c r="V134" s="41">
        <v>0.69887499558500255</v>
      </c>
      <c r="W134" s="43"/>
      <c r="X134" s="132"/>
      <c r="Y134" s="27"/>
      <c r="Z134" s="120"/>
      <c r="AA134" s="120"/>
      <c r="AB134" s="120"/>
      <c r="AC134" s="120"/>
    </row>
    <row r="135" spans="1:32" ht="14.45" x14ac:dyDescent="0.3">
      <c r="A135" s="31">
        <v>2008</v>
      </c>
      <c r="B135" s="129">
        <v>6175.2444000000005</v>
      </c>
      <c r="C135" s="129">
        <v>1559.6780999999999</v>
      </c>
      <c r="D135" s="33">
        <v>0.25256945295962696</v>
      </c>
      <c r="E135" s="130">
        <v>14.663819999999999</v>
      </c>
      <c r="F135" s="131">
        <v>2.3746137075967388E-3</v>
      </c>
      <c r="G135" s="36"/>
      <c r="H135" s="37"/>
      <c r="I135" s="37"/>
      <c r="J135" s="40">
        <v>0.61392065713221</v>
      </c>
      <c r="K135" s="40">
        <v>0.12043086100365517</v>
      </c>
      <c r="L135" s="40">
        <v>0.12813883123395081</v>
      </c>
      <c r="M135" s="40">
        <v>0.13750965063018397</v>
      </c>
      <c r="N135" s="37"/>
      <c r="O135" s="39"/>
      <c r="P135" s="42">
        <v>0.88881670452762118</v>
      </c>
      <c r="Q135" s="40">
        <v>0.1081781329597892</v>
      </c>
      <c r="R135" s="41">
        <v>3.0051625125895698E-3</v>
      </c>
      <c r="S135" s="42">
        <v>1.8499273231216723E-2</v>
      </c>
      <c r="T135" s="40">
        <v>4.8615483312768062E-2</v>
      </c>
      <c r="U135" s="40">
        <v>0.25956484390045126</v>
      </c>
      <c r="V135" s="41">
        <v>0.673320399555564</v>
      </c>
      <c r="W135" s="43"/>
      <c r="X135" s="132"/>
      <c r="Y135" s="27"/>
      <c r="Z135" s="120"/>
      <c r="AA135" s="120"/>
      <c r="AB135" s="120"/>
      <c r="AC135" s="120"/>
    </row>
    <row r="136" spans="1:32" ht="14.45" x14ac:dyDescent="0.3">
      <c r="A136" s="31">
        <v>2009</v>
      </c>
      <c r="B136" s="129">
        <v>3833.9618000000005</v>
      </c>
      <c r="C136" s="129">
        <v>985.17830000000004</v>
      </c>
      <c r="D136" s="33">
        <v>0.25696090660058218</v>
      </c>
      <c r="E136" s="130">
        <v>57.549400000000006</v>
      </c>
      <c r="F136" s="131">
        <v>1.5010426029805513E-2</v>
      </c>
      <c r="G136" s="36"/>
      <c r="H136" s="37"/>
      <c r="I136" s="37"/>
      <c r="J136" s="40">
        <v>0.56946462012219312</v>
      </c>
      <c r="K136" s="40">
        <v>4.7739938358279922E-2</v>
      </c>
      <c r="L136" s="40">
        <v>0.12914820904058041</v>
      </c>
      <c r="M136" s="40">
        <v>0.25364723247894644</v>
      </c>
      <c r="N136" s="37"/>
      <c r="O136" s="39"/>
      <c r="P136" s="42">
        <v>0.87052534865397968</v>
      </c>
      <c r="Q136" s="40">
        <v>0.12593142309415509</v>
      </c>
      <c r="R136" s="41">
        <v>3.5432282518653093E-3</v>
      </c>
      <c r="S136" s="42">
        <v>2.4983162447932094E-2</v>
      </c>
      <c r="T136" s="40">
        <v>4.4897676125693869E-2</v>
      </c>
      <c r="U136" s="40">
        <v>0.23308330678702355</v>
      </c>
      <c r="V136" s="41">
        <v>0.69703585463935047</v>
      </c>
      <c r="W136" s="43"/>
      <c r="X136" s="132"/>
      <c r="Y136" s="27"/>
      <c r="Z136" s="120"/>
      <c r="AA136" s="120"/>
      <c r="AB136" s="120"/>
      <c r="AC136" s="120"/>
    </row>
    <row r="137" spans="1:32" ht="14.45" x14ac:dyDescent="0.3">
      <c r="A137" s="31">
        <v>2010</v>
      </c>
      <c r="B137" s="129">
        <v>2377.7606000000001</v>
      </c>
      <c r="C137" s="129">
        <v>1124.5345</v>
      </c>
      <c r="D137" s="33">
        <v>0.4729384867425257</v>
      </c>
      <c r="E137" s="130">
        <v>59.401300000000006</v>
      </c>
      <c r="F137" s="131">
        <v>2.4982035617883484E-2</v>
      </c>
      <c r="G137" s="36"/>
      <c r="H137" s="37"/>
      <c r="I137" s="37"/>
      <c r="J137" s="40">
        <v>0.55657049746723875</v>
      </c>
      <c r="K137" s="40">
        <v>5.6468258410876181E-2</v>
      </c>
      <c r="L137" s="40">
        <v>0.1201227322885239</v>
      </c>
      <c r="M137" s="40">
        <v>0.26683851183336116</v>
      </c>
      <c r="N137" s="37"/>
      <c r="O137" s="39"/>
      <c r="P137" s="42">
        <v>0.86616305438474317</v>
      </c>
      <c r="Q137" s="40">
        <v>0.12819034269322538</v>
      </c>
      <c r="R137" s="41">
        <v>5.6466029220312358E-3</v>
      </c>
      <c r="S137" s="42">
        <v>1.1733108138513575E-2</v>
      </c>
      <c r="T137" s="40">
        <v>3.6156495357448394E-2</v>
      </c>
      <c r="U137" s="40">
        <v>0.21727932494286575</v>
      </c>
      <c r="V137" s="41">
        <v>0.73483107156117233</v>
      </c>
      <c r="W137" s="43"/>
      <c r="X137" s="132"/>
      <c r="Y137" s="27"/>
      <c r="Z137" s="120"/>
      <c r="AA137" s="120"/>
      <c r="AB137" s="120"/>
      <c r="AC137" s="120"/>
    </row>
    <row r="138" spans="1:32" ht="14.45" x14ac:dyDescent="0.3">
      <c r="A138" s="31">
        <v>2011</v>
      </c>
      <c r="B138" s="129">
        <v>2222.2703000000001</v>
      </c>
      <c r="C138" s="129">
        <v>995.32670000000007</v>
      </c>
      <c r="D138" s="33">
        <v>0.44788732495772499</v>
      </c>
      <c r="E138" s="130">
        <v>66.902199999999993</v>
      </c>
      <c r="F138" s="131">
        <v>3.010533867099785E-2</v>
      </c>
      <c r="G138" s="36"/>
      <c r="H138" s="37"/>
      <c r="I138" s="37"/>
      <c r="J138" s="40">
        <v>0.48079353803180463</v>
      </c>
      <c r="K138" s="40">
        <v>0.1297215734737579</v>
      </c>
      <c r="L138" s="40">
        <v>0.18319778651588872</v>
      </c>
      <c r="M138" s="40">
        <v>0.20628710197854869</v>
      </c>
      <c r="N138" s="37"/>
      <c r="O138" s="39"/>
      <c r="P138" s="42">
        <v>0.84626052847824085</v>
      </c>
      <c r="Q138" s="40">
        <v>0.14955739001369767</v>
      </c>
      <c r="R138" s="41">
        <v>4.182081508061479E-3</v>
      </c>
      <c r="S138" s="42">
        <v>1.7862833225281746E-2</v>
      </c>
      <c r="T138" s="40">
        <v>3.4852119819517913E-2</v>
      </c>
      <c r="U138" s="40">
        <v>0.21984994032067348</v>
      </c>
      <c r="V138" s="41">
        <v>0.72743510663452693</v>
      </c>
      <c r="W138" s="43"/>
      <c r="X138" s="132"/>
      <c r="Y138" s="27"/>
      <c r="Z138" s="120"/>
      <c r="AA138" s="120"/>
      <c r="AB138" s="120"/>
      <c r="AC138" s="120"/>
    </row>
    <row r="139" spans="1:32" ht="14.45" x14ac:dyDescent="0.3">
      <c r="A139" s="31">
        <v>2012</v>
      </c>
      <c r="B139" s="129">
        <v>2450.828</v>
      </c>
      <c r="C139" s="129">
        <v>966.54169999999999</v>
      </c>
      <c r="D139" s="33">
        <v>0.39437353416886051</v>
      </c>
      <c r="E139" s="130">
        <v>87.76939999999999</v>
      </c>
      <c r="F139" s="131">
        <v>3.5812141855732019E-2</v>
      </c>
      <c r="G139" s="36"/>
      <c r="H139" s="37"/>
      <c r="I139" s="37"/>
      <c r="J139" s="40">
        <v>0.31203629956896195</v>
      </c>
      <c r="K139" s="40">
        <v>6.2789187980551872E-2</v>
      </c>
      <c r="L139" s="40">
        <v>0.29717879018845872</v>
      </c>
      <c r="M139" s="40">
        <v>0.32799572226202733</v>
      </c>
      <c r="N139" s="37"/>
      <c r="O139" s="39"/>
      <c r="P139" s="42">
        <v>0.81104574215380665</v>
      </c>
      <c r="Q139" s="40">
        <v>0.18555177247180984</v>
      </c>
      <c r="R139" s="41">
        <v>3.4024853743835973E-3</v>
      </c>
      <c r="S139" s="42">
        <v>2.1869060193096614E-2</v>
      </c>
      <c r="T139" s="40">
        <v>3.916033506414833E-2</v>
      </c>
      <c r="U139" s="40">
        <v>0.20742524908724203</v>
      </c>
      <c r="V139" s="41">
        <v>0.73154535565551293</v>
      </c>
      <c r="W139" s="43"/>
      <c r="X139" s="132"/>
      <c r="Y139" s="27"/>
      <c r="Z139" s="120"/>
      <c r="AA139" s="120"/>
      <c r="AB139" s="120"/>
      <c r="AC139" s="120"/>
    </row>
    <row r="140" spans="1:32" ht="14.45" x14ac:dyDescent="0.3">
      <c r="A140" s="31">
        <v>2013</v>
      </c>
      <c r="B140" s="129">
        <v>2921.8949000000002</v>
      </c>
      <c r="C140" s="129">
        <v>757.24829999999997</v>
      </c>
      <c r="D140" s="33">
        <v>0.25916342849977247</v>
      </c>
      <c r="E140" s="130">
        <v>84.308899999999994</v>
      </c>
      <c r="F140" s="131">
        <v>2.8854186370632286E-2</v>
      </c>
      <c r="G140" s="133">
        <v>0.29920788731997172</v>
      </c>
      <c r="H140" s="37"/>
      <c r="I140" s="37"/>
      <c r="J140" s="40">
        <v>0.36728456591645381</v>
      </c>
      <c r="K140" s="40">
        <v>6.1737367760900642E-2</v>
      </c>
      <c r="L140" s="40">
        <v>0.16834520639328954</v>
      </c>
      <c r="M140" s="40">
        <v>0.10342497260938442</v>
      </c>
      <c r="N140" s="37"/>
      <c r="O140" s="39"/>
      <c r="P140" s="42">
        <v>0.84982509124472605</v>
      </c>
      <c r="Q140" s="40">
        <v>0.14869764822820972</v>
      </c>
      <c r="R140" s="41">
        <v>1.4772605270641321E-3</v>
      </c>
      <c r="S140" s="42">
        <v>3.1208548945412105E-2</v>
      </c>
      <c r="T140" s="40">
        <v>3.146482099681272E-2</v>
      </c>
      <c r="U140" s="40">
        <v>0.17182561905289612</v>
      </c>
      <c r="V140" s="41">
        <v>0.76550101100487911</v>
      </c>
      <c r="W140" s="43"/>
      <c r="X140" s="132"/>
      <c r="Y140" s="27"/>
      <c r="Z140" s="120"/>
      <c r="AA140" s="120"/>
      <c r="AB140" s="120"/>
      <c r="AC140" s="120"/>
    </row>
    <row r="141" spans="1:32" ht="14.45" x14ac:dyDescent="0.3">
      <c r="A141" s="31">
        <v>2014</v>
      </c>
      <c r="B141" s="129">
        <v>2720.9264000000003</v>
      </c>
      <c r="C141" s="129">
        <v>1050.9834000000001</v>
      </c>
      <c r="D141" s="33">
        <v>0.38625940047477947</v>
      </c>
      <c r="E141" s="130">
        <v>103.75279999999999</v>
      </c>
      <c r="F141" s="131">
        <v>3.8131424650075053E-2</v>
      </c>
      <c r="G141" s="133">
        <v>0.28257544930285516</v>
      </c>
      <c r="H141" s="37"/>
      <c r="I141" s="37"/>
      <c r="J141" s="40">
        <v>0.44167534263330327</v>
      </c>
      <c r="K141" s="40">
        <v>7.5631630462330776E-2</v>
      </c>
      <c r="L141" s="40">
        <v>0.11121160792882896</v>
      </c>
      <c r="M141" s="40">
        <v>8.8905969672682092E-2</v>
      </c>
      <c r="N141" s="37"/>
      <c r="O141" s="39"/>
      <c r="P141" s="42">
        <v>0.86359248820548762</v>
      </c>
      <c r="Q141" s="40">
        <v>0.13486318483293044</v>
      </c>
      <c r="R141" s="41">
        <v>1.5443269615819082E-3</v>
      </c>
      <c r="S141" s="42">
        <v>1.8873645387835553E-2</v>
      </c>
      <c r="T141" s="40">
        <v>3.2105829837955194E-2</v>
      </c>
      <c r="U141" s="40">
        <v>0.16276970961066789</v>
      </c>
      <c r="V141" s="41">
        <v>0.78625081516354134</v>
      </c>
      <c r="W141" s="43"/>
      <c r="X141" s="132"/>
      <c r="Y141" s="27"/>
      <c r="Z141" s="120"/>
      <c r="AA141" s="120"/>
      <c r="AB141" s="120"/>
      <c r="AC141" s="120"/>
    </row>
    <row r="142" spans="1:32" ht="14.45" x14ac:dyDescent="0.3">
      <c r="A142" s="134" t="s">
        <v>38</v>
      </c>
      <c r="B142" s="135">
        <v>3217.6671000000001</v>
      </c>
      <c r="C142" s="135">
        <v>911.79880000000003</v>
      </c>
      <c r="D142" s="45">
        <v>0.28337263354558961</v>
      </c>
      <c r="E142" s="136">
        <v>111.94290000000001</v>
      </c>
      <c r="F142" s="137">
        <v>3.4790081298341893E-2</v>
      </c>
      <c r="G142" s="138">
        <v>0.2732298813634263</v>
      </c>
      <c r="H142" s="37"/>
      <c r="I142" s="49"/>
      <c r="J142" s="52">
        <v>0.50908482732722726</v>
      </c>
      <c r="K142" s="52">
        <v>5.2722514395600467E-2</v>
      </c>
      <c r="L142" s="52">
        <v>8.9670494502057094E-2</v>
      </c>
      <c r="M142" s="52">
        <v>7.5292282411688879E-2</v>
      </c>
      <c r="N142" s="37"/>
      <c r="O142" s="39"/>
      <c r="P142" s="54">
        <v>0.88811912829639827</v>
      </c>
      <c r="Q142" s="52">
        <v>0.11033490692682285</v>
      </c>
      <c r="R142" s="53">
        <v>1.5459647767788035E-3</v>
      </c>
      <c r="S142" s="54">
        <v>7.2327213321437198E-3</v>
      </c>
      <c r="T142" s="52">
        <v>2.7767231054389382E-2</v>
      </c>
      <c r="U142" s="52">
        <v>0.19358655086442955</v>
      </c>
      <c r="V142" s="53">
        <v>0.77141349674903736</v>
      </c>
      <c r="W142" s="43"/>
      <c r="X142" s="132"/>
      <c r="Y142" s="27"/>
      <c r="Z142" s="120"/>
      <c r="AA142" s="120"/>
      <c r="AB142" s="120"/>
      <c r="AC142" s="120"/>
    </row>
    <row r="143" spans="1:32" ht="14.45" x14ac:dyDescent="0.3">
      <c r="A143" s="31">
        <v>2016</v>
      </c>
      <c r="B143" s="135">
        <v>4633.6657000000005</v>
      </c>
      <c r="C143" s="135">
        <v>2038.7188000000001</v>
      </c>
      <c r="D143" s="45">
        <v>0.43997969037774992</v>
      </c>
      <c r="E143" s="136">
        <v>127.01500000000001</v>
      </c>
      <c r="F143" s="137">
        <v>2.7411343032364203E-2</v>
      </c>
      <c r="G143" s="36"/>
      <c r="H143" s="49"/>
      <c r="I143" s="49"/>
      <c r="J143" s="52">
        <v>0.76530093657813947</v>
      </c>
      <c r="K143" s="52">
        <v>4.4684578777446117E-2</v>
      </c>
      <c r="L143" s="52">
        <v>0.12816712263036154</v>
      </c>
      <c r="M143" s="52">
        <v>6.1160324966904718E-2</v>
      </c>
      <c r="N143" s="139">
        <v>3.4236393013850782E-4</v>
      </c>
      <c r="O143" s="140">
        <v>3.446731170097144E-4</v>
      </c>
      <c r="P143" s="54">
        <v>0.88362049942446219</v>
      </c>
      <c r="Q143" s="52">
        <v>0.1148960098696805</v>
      </c>
      <c r="R143" s="53">
        <v>1.4834907058573518E-3</v>
      </c>
      <c r="S143" s="54">
        <v>6.2500804530865343E-3</v>
      </c>
      <c r="T143" s="52">
        <v>3.8416729246299255E-2</v>
      </c>
      <c r="U143" s="52">
        <v>0.18123659758661256</v>
      </c>
      <c r="V143" s="53">
        <v>0.77409659271400166</v>
      </c>
      <c r="W143" s="43"/>
      <c r="X143" s="132"/>
      <c r="Y143" s="27"/>
      <c r="Z143" s="120"/>
      <c r="AA143" s="120"/>
      <c r="AB143" s="120"/>
      <c r="AC143" s="120"/>
    </row>
    <row r="144" spans="1:32" ht="14.45" x14ac:dyDescent="0.3">
      <c r="A144" s="31">
        <v>2017</v>
      </c>
      <c r="B144" s="135">
        <v>6860.9630000000006</v>
      </c>
      <c r="C144" s="135">
        <v>1603.1019000000001</v>
      </c>
      <c r="D144" s="45">
        <v>0.23365552328441358</v>
      </c>
      <c r="E144" s="136">
        <v>150.7423</v>
      </c>
      <c r="F144" s="137">
        <v>2.1971011941035099E-2</v>
      </c>
      <c r="G144" s="36"/>
      <c r="H144" s="52">
        <v>9.4786693937862695E-2</v>
      </c>
      <c r="I144" s="37"/>
      <c r="J144" s="52">
        <v>0.43137059622679791</v>
      </c>
      <c r="K144" s="52">
        <v>3.1586323960645174E-2</v>
      </c>
      <c r="L144" s="52">
        <v>0.35809304029186584</v>
      </c>
      <c r="M144" s="52">
        <v>8.1700309417205727E-2</v>
      </c>
      <c r="N144" s="139">
        <v>1.2536286815713769E-3</v>
      </c>
      <c r="O144" s="140">
        <v>1.209407484051437E-3</v>
      </c>
      <c r="P144" s="54">
        <v>0.83821383383061532</v>
      </c>
      <c r="Q144" s="52">
        <v>0.16082583450748825</v>
      </c>
      <c r="R144" s="53">
        <v>9.603316618964422E-4</v>
      </c>
      <c r="S144" s="54">
        <v>5.6025365602048642E-3</v>
      </c>
      <c r="T144" s="52">
        <v>3.4610940893773229E-2</v>
      </c>
      <c r="U144" s="52">
        <v>0.21092201445807623</v>
      </c>
      <c r="V144" s="53">
        <v>0.74886450808794569</v>
      </c>
      <c r="W144" s="43"/>
      <c r="X144" s="132"/>
      <c r="Y144" s="27"/>
      <c r="Z144" s="120"/>
      <c r="AA144" s="120"/>
      <c r="AB144" s="120"/>
      <c r="AC144" s="120"/>
    </row>
    <row r="145" spans="1:29" ht="14.45" x14ac:dyDescent="0.3">
      <c r="A145" s="31">
        <v>2018</v>
      </c>
      <c r="B145" s="135">
        <v>12706.413200000001</v>
      </c>
      <c r="C145" s="135">
        <v>3529.8878000000004</v>
      </c>
      <c r="D145" s="45">
        <v>0.27780363698545552</v>
      </c>
      <c r="E145" s="136">
        <v>194.27799999999999</v>
      </c>
      <c r="F145" s="137">
        <v>1.5289759347665475E-2</v>
      </c>
      <c r="G145" s="141">
        <v>2.9208250523444335E-2</v>
      </c>
      <c r="H145" s="52">
        <v>0.33002652550288541</v>
      </c>
      <c r="I145" s="37"/>
      <c r="J145" s="52">
        <v>0.28068769241661373</v>
      </c>
      <c r="K145" s="52">
        <v>1.3293350164309157E-2</v>
      </c>
      <c r="L145" s="52">
        <v>0.26296724712210684</v>
      </c>
      <c r="M145" s="52">
        <v>8.1440354859544484E-2</v>
      </c>
      <c r="N145" s="139">
        <v>1.0871281912979188E-3</v>
      </c>
      <c r="O145" s="140">
        <v>1.289451219798204E-3</v>
      </c>
      <c r="P145" s="54">
        <v>0.81622003288858891</v>
      </c>
      <c r="Q145" s="52">
        <v>0.18352465509306748</v>
      </c>
      <c r="R145" s="53">
        <v>2.5531201834361878E-4</v>
      </c>
      <c r="S145" s="54">
        <v>6.471039832773957E-3</v>
      </c>
      <c r="T145" s="52">
        <v>3.4161754550171772E-2</v>
      </c>
      <c r="U145" s="52">
        <v>0.20561581209073554</v>
      </c>
      <c r="V145" s="53">
        <v>0.7537513935263187</v>
      </c>
      <c r="W145" s="43"/>
      <c r="X145" s="132"/>
      <c r="Y145" s="27"/>
      <c r="Z145" s="120"/>
      <c r="AA145" s="120"/>
      <c r="AB145" s="120"/>
      <c r="AC145" s="120"/>
    </row>
    <row r="146" spans="1:29" ht="14.45" x14ac:dyDescent="0.3">
      <c r="A146" s="31">
        <v>2019</v>
      </c>
      <c r="B146" s="135">
        <v>17286.939599999998</v>
      </c>
      <c r="C146" s="135">
        <v>3470.8996999999999</v>
      </c>
      <c r="D146" s="45">
        <v>0.20078161781741866</v>
      </c>
      <c r="E146" s="136">
        <v>285.54669999999999</v>
      </c>
      <c r="F146" s="137">
        <v>1.6518059680152988E-2</v>
      </c>
      <c r="G146" s="141">
        <v>3.2953953283899939E-2</v>
      </c>
      <c r="H146" s="52">
        <v>0.28393233930197798</v>
      </c>
      <c r="I146" s="49"/>
      <c r="J146" s="52">
        <v>0.21334658912095691</v>
      </c>
      <c r="K146" s="52">
        <v>1.0242535931576922E-2</v>
      </c>
      <c r="L146" s="52">
        <v>0.35636638656387742</v>
      </c>
      <c r="M146" s="52">
        <v>9.8152567155380094E-2</v>
      </c>
      <c r="N146" s="139">
        <v>2.2159561429832262E-3</v>
      </c>
      <c r="O146" s="140">
        <v>2.7896724993474267E-3</v>
      </c>
      <c r="P146" s="54">
        <v>0.73387701892589474</v>
      </c>
      <c r="Q146" s="52">
        <v>0.26594432018493314</v>
      </c>
      <c r="R146" s="53">
        <v>1.7866088917207763E-4</v>
      </c>
      <c r="S146" s="54">
        <v>6.6810631401268729E-3</v>
      </c>
      <c r="T146" s="52">
        <v>3.9974495519702745E-2</v>
      </c>
      <c r="U146" s="52">
        <v>0.22751419001891274</v>
      </c>
      <c r="V146" s="53">
        <v>0.72583025132125767</v>
      </c>
      <c r="W146" s="43"/>
      <c r="X146" s="132"/>
      <c r="Y146" s="27"/>
      <c r="Z146" s="120"/>
      <c r="AA146" s="120"/>
      <c r="AB146" s="120"/>
      <c r="AC146" s="120"/>
    </row>
    <row r="147" spans="1:29" ht="14.45" x14ac:dyDescent="0.3">
      <c r="A147" s="31">
        <v>2020</v>
      </c>
      <c r="B147" s="135">
        <v>28391.446400000004</v>
      </c>
      <c r="C147" s="135">
        <v>4552.4327999999996</v>
      </c>
      <c r="D147" s="45">
        <v>0.16034522284852662</v>
      </c>
      <c r="E147" s="136">
        <v>373.0727</v>
      </c>
      <c r="F147" s="137">
        <v>1.3140320318446331E-2</v>
      </c>
      <c r="G147" s="36"/>
      <c r="H147" s="52">
        <v>0.37223497003660938</v>
      </c>
      <c r="I147" s="49"/>
      <c r="J147" s="52">
        <v>0.13994059140290929</v>
      </c>
      <c r="K147" s="52">
        <v>5.9417966109680132E-3</v>
      </c>
      <c r="L147" s="52">
        <v>0.39479911808931301</v>
      </c>
      <c r="M147" s="52">
        <v>7.9806786455233231E-2</v>
      </c>
      <c r="N147" s="139">
        <v>3.4909669131897416E-3</v>
      </c>
      <c r="O147" s="140">
        <v>3.7857704917774108E-3</v>
      </c>
      <c r="P147" s="54">
        <v>0.64903536932870032</v>
      </c>
      <c r="Q147" s="52">
        <v>0.35057024780533902</v>
      </c>
      <c r="R147" s="53">
        <v>3.9438286596064372E-4</v>
      </c>
      <c r="S147" s="54">
        <v>7.4207623795911918E-3</v>
      </c>
      <c r="T147" s="52">
        <v>3.9849550373780074E-2</v>
      </c>
      <c r="U147" s="52">
        <v>0.23984492820735998</v>
      </c>
      <c r="V147" s="53">
        <v>0.71288475903926873</v>
      </c>
      <c r="W147" s="43"/>
      <c r="X147" s="132"/>
      <c r="Y147" s="27"/>
      <c r="Z147" s="120"/>
      <c r="AA147" s="120"/>
      <c r="AB147" s="120"/>
      <c r="AC147" s="120"/>
    </row>
    <row r="148" spans="1:29" ht="14.45" x14ac:dyDescent="0.3">
      <c r="A148" s="31">
        <v>2021</v>
      </c>
      <c r="B148" s="135">
        <v>43324.0219</v>
      </c>
      <c r="C148" s="135">
        <v>9822.4571999999989</v>
      </c>
      <c r="D148" s="45">
        <v>0.22672080682333878</v>
      </c>
      <c r="E148" s="136">
        <v>462.54089999999997</v>
      </c>
      <c r="F148" s="137">
        <v>1.0676314887561258E-2</v>
      </c>
      <c r="G148" s="36"/>
      <c r="H148" s="52">
        <v>0.52029918302667999</v>
      </c>
      <c r="I148" s="37"/>
      <c r="J148" s="52">
        <v>7.0449428888318413E-2</v>
      </c>
      <c r="K148" s="52">
        <v>4.2729827906397575E-3</v>
      </c>
      <c r="L148" s="52">
        <v>0.32811064108524046</v>
      </c>
      <c r="M148" s="52">
        <v>7.0215267802733697E-2</v>
      </c>
      <c r="N148" s="139">
        <v>3.1145030881816627E-3</v>
      </c>
      <c r="O148" s="140">
        <v>3.5379933182057587E-3</v>
      </c>
      <c r="P148" s="54">
        <v>0.66737521920713661</v>
      </c>
      <c r="Q148" s="52">
        <v>0.33226042962853786</v>
      </c>
      <c r="R148" s="53">
        <v>3.6435116432553041E-4</v>
      </c>
      <c r="S148" s="54">
        <v>4.9323761189745095E-3</v>
      </c>
      <c r="T148" s="52">
        <v>3.4999669001501275E-2</v>
      </c>
      <c r="U148" s="52">
        <v>0.23079531479504173</v>
      </c>
      <c r="V148" s="53">
        <v>0.72927264008448245</v>
      </c>
      <c r="W148" s="43"/>
      <c r="X148" s="132"/>
      <c r="Y148" s="27"/>
      <c r="Z148" s="120"/>
      <c r="AA148" s="120"/>
      <c r="AB148" s="120"/>
      <c r="AC148" s="120"/>
    </row>
    <row r="149" spans="1:29" ht="14.45" x14ac:dyDescent="0.3">
      <c r="A149" s="31">
        <v>2022</v>
      </c>
      <c r="B149" s="135">
        <f>B115</f>
        <v>57111.709699999999</v>
      </c>
      <c r="C149" s="135">
        <f t="shared" ref="C149:V149" si="7">C115</f>
        <v>5702.2417999999998</v>
      </c>
      <c r="D149" s="45">
        <f t="shared" si="7"/>
        <v>9.9843654304048957E-2</v>
      </c>
      <c r="E149" s="136">
        <f t="shared" si="7"/>
        <v>742.43510000000003</v>
      </c>
      <c r="F149" s="137">
        <f t="shared" si="7"/>
        <v>1.2999700129796675E-2</v>
      </c>
      <c r="G149" s="141">
        <f t="shared" si="7"/>
        <v>7.4945395558847364E-3</v>
      </c>
      <c r="H149" s="157">
        <f t="shared" si="7"/>
        <v>0.15518104331289859</v>
      </c>
      <c r="I149" s="121">
        <f t="shared" si="7"/>
        <v>0.21638260546494284</v>
      </c>
      <c r="J149" s="52">
        <f t="shared" si="7"/>
        <v>6.5243854662517517E-2</v>
      </c>
      <c r="K149" s="52">
        <f t="shared" si="7"/>
        <v>2.0319654042450883E-2</v>
      </c>
      <c r="L149" s="52">
        <f t="shared" si="7"/>
        <v>0.42293428323699001</v>
      </c>
      <c r="M149" s="52">
        <f t="shared" si="7"/>
        <v>0.1034089482122531</v>
      </c>
      <c r="N149" s="139">
        <f t="shared" si="7"/>
        <v>4.7398903671590359E-3</v>
      </c>
      <c r="O149" s="140">
        <f t="shared" si="7"/>
        <v>4.2951811449032894E-3</v>
      </c>
      <c r="P149" s="54">
        <f t="shared" si="7"/>
        <v>0.5765084421658625</v>
      </c>
      <c r="Q149" s="52">
        <f t="shared" si="7"/>
        <v>0.42308474277320901</v>
      </c>
      <c r="R149" s="53">
        <f t="shared" si="7"/>
        <v>4.0681506092848674E-4</v>
      </c>
      <c r="S149" s="54">
        <f t="shared" si="7"/>
        <v>8.057825795006246E-3</v>
      </c>
      <c r="T149" s="52">
        <f t="shared" si="7"/>
        <v>4.9157568525042807E-2</v>
      </c>
      <c r="U149" s="52">
        <f t="shared" si="7"/>
        <v>0.23757674934184042</v>
      </c>
      <c r="V149" s="53">
        <f t="shared" si="7"/>
        <v>0.70520785633811056</v>
      </c>
      <c r="W149" s="43"/>
      <c r="X149" s="132"/>
      <c r="Y149" s="27"/>
      <c r="Z149" s="120"/>
      <c r="AA149" s="120"/>
      <c r="AB149" s="120"/>
      <c r="AC149" s="120"/>
    </row>
    <row r="150" spans="1:29" ht="14.25" customHeight="1" thickBot="1" x14ac:dyDescent="0.3">
      <c r="A150" s="142">
        <v>2023</v>
      </c>
      <c r="B150" s="143">
        <f>B129</f>
        <v>12090.3493</v>
      </c>
      <c r="C150" s="144">
        <f t="shared" ref="C150:V150" si="8">C129</f>
        <v>1393.9321</v>
      </c>
      <c r="D150" s="145">
        <f t="shared" si="8"/>
        <v>0.11529295518368522</v>
      </c>
      <c r="E150" s="146">
        <f t="shared" si="8"/>
        <v>482.89350000000002</v>
      </c>
      <c r="F150" s="147">
        <f t="shared" si="8"/>
        <v>3.9940409331267211E-2</v>
      </c>
      <c r="G150" s="158"/>
      <c r="H150" s="148">
        <f t="shared" si="8"/>
        <v>3.3542632236807465E-2</v>
      </c>
      <c r="I150" s="148">
        <f t="shared" si="8"/>
        <v>0.13245227085605088</v>
      </c>
      <c r="J150" s="148">
        <f t="shared" si="8"/>
        <v>2.5794672871592296E-2</v>
      </c>
      <c r="K150" s="148">
        <f t="shared" si="8"/>
        <v>6.0800589386993981E-2</v>
      </c>
      <c r="L150" s="148">
        <f t="shared" si="8"/>
        <v>0.55805910034614414</v>
      </c>
      <c r="M150" s="148">
        <f t="shared" si="8"/>
        <v>0.17329080268341887</v>
      </c>
      <c r="N150" s="149">
        <f t="shared" si="8"/>
        <v>7.7925458556618865E-3</v>
      </c>
      <c r="O150" s="150">
        <f t="shared" si="8"/>
        <v>8.2673857633305571E-3</v>
      </c>
      <c r="P150" s="151">
        <f t="shared" si="8"/>
        <v>0.43023311296515682</v>
      </c>
      <c r="Q150" s="148">
        <f t="shared" si="8"/>
        <v>0.56912601839055987</v>
      </c>
      <c r="R150" s="152">
        <f t="shared" si="8"/>
        <v>6.4086864428332304E-4</v>
      </c>
      <c r="S150" s="151">
        <f t="shared" si="8"/>
        <v>1.0976147522921219E-2</v>
      </c>
      <c r="T150" s="148">
        <f t="shared" si="8"/>
        <v>6.3318182089554129E-2</v>
      </c>
      <c r="U150" s="148">
        <f t="shared" si="8"/>
        <v>0.27750664382016493</v>
      </c>
      <c r="V150" s="152">
        <f t="shared" si="8"/>
        <v>0.64819902656735973</v>
      </c>
    </row>
    <row r="151" spans="1:29" s="5" customFormat="1" ht="13.5" thickTop="1" x14ac:dyDescent="0.2">
      <c r="A151" s="15" t="s">
        <v>39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9" s="5" customFormat="1" ht="15" x14ac:dyDescent="0.25">
      <c r="A152" s="5" t="s">
        <v>40</v>
      </c>
      <c r="W152" s="27"/>
      <c r="X152" s="27"/>
      <c r="Y152" s="27"/>
    </row>
    <row r="153" spans="1:29" s="5" customFormat="1" x14ac:dyDescent="0.2">
      <c r="A153" s="5" t="s">
        <v>42</v>
      </c>
      <c r="B153" s="132"/>
      <c r="O153" s="132"/>
    </row>
    <row r="154" spans="1:29" s="5" customFormat="1" x14ac:dyDescent="0.2"/>
    <row r="155" spans="1:29" s="5" customFormat="1" x14ac:dyDescent="0.2"/>
    <row r="156" spans="1:29" s="5" customFormat="1" x14ac:dyDescent="0.2"/>
    <row r="157" spans="1:29" s="5" customFormat="1" x14ac:dyDescent="0.2"/>
    <row r="158" spans="1:29" s="5" customFormat="1" x14ac:dyDescent="0.2"/>
    <row r="159" spans="1:29" s="5" customFormat="1" x14ac:dyDescent="0.2"/>
    <row r="160" spans="1:29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  <row r="183" s="5" customFormat="1" x14ac:dyDescent="0.2"/>
    <row r="184" s="5" customFormat="1" x14ac:dyDescent="0.2"/>
    <row r="185" s="5" customFormat="1" x14ac:dyDescent="0.2"/>
    <row r="186" s="5" customFormat="1" x14ac:dyDescent="0.2"/>
    <row r="187" s="5" customFormat="1" x14ac:dyDescent="0.2"/>
    <row r="188" s="5" customFormat="1" x14ac:dyDescent="0.2"/>
    <row r="189" s="5" customFormat="1" x14ac:dyDescent="0.2"/>
    <row r="190" s="5" customFormat="1" x14ac:dyDescent="0.2"/>
    <row r="191" s="5" customFormat="1" x14ac:dyDescent="0.2"/>
    <row r="192" s="5" customFormat="1" x14ac:dyDescent="0.2"/>
    <row r="193" s="5" customFormat="1" x14ac:dyDescent="0.2"/>
    <row r="194" s="5" customFormat="1" x14ac:dyDescent="0.2"/>
    <row r="195" s="5" customFormat="1" x14ac:dyDescent="0.2"/>
    <row r="196" s="5" customFormat="1" x14ac:dyDescent="0.2"/>
    <row r="197" s="5" customFormat="1" x14ac:dyDescent="0.2"/>
    <row r="198" s="5" customFormat="1" x14ac:dyDescent="0.2"/>
    <row r="199" s="5" customFormat="1" x14ac:dyDescent="0.2"/>
    <row r="200" s="5" customFormat="1" x14ac:dyDescent="0.2"/>
    <row r="201" s="5" customFormat="1" x14ac:dyDescent="0.2"/>
    <row r="202" s="5" customFormat="1" x14ac:dyDescent="0.2"/>
    <row r="203" s="5" customFormat="1" x14ac:dyDescent="0.2"/>
    <row r="204" s="5" customFormat="1" x14ac:dyDescent="0.2"/>
    <row r="205" s="5" customFormat="1" x14ac:dyDescent="0.2"/>
    <row r="206" s="5" customFormat="1" x14ac:dyDescent="0.2"/>
    <row r="207" s="5" customFormat="1" x14ac:dyDescent="0.2"/>
    <row r="208" s="5" customFormat="1" x14ac:dyDescent="0.2"/>
    <row r="209" s="5" customFormat="1" x14ac:dyDescent="0.2"/>
    <row r="210" s="5" customFormat="1" x14ac:dyDescent="0.2"/>
    <row r="211" s="5" customFormat="1" x14ac:dyDescent="0.2"/>
    <row r="212" s="5" customFormat="1" x14ac:dyDescent="0.2"/>
    <row r="213" s="5" customFormat="1" x14ac:dyDescent="0.2"/>
    <row r="214" s="5" customFormat="1" x14ac:dyDescent="0.2"/>
    <row r="215" s="5" customFormat="1" x14ac:dyDescent="0.2"/>
    <row r="216" s="5" customFormat="1" x14ac:dyDescent="0.2"/>
    <row r="217" s="5" customFormat="1" x14ac:dyDescent="0.2"/>
    <row r="218" s="5" customFormat="1" x14ac:dyDescent="0.2"/>
    <row r="219" s="5" customFormat="1" x14ac:dyDescent="0.2"/>
    <row r="220" s="5" customFormat="1" x14ac:dyDescent="0.2"/>
    <row r="221" s="5" customFormat="1" x14ac:dyDescent="0.2"/>
    <row r="222" s="5" customFormat="1" x14ac:dyDescent="0.2"/>
    <row r="223" s="5" customFormat="1" x14ac:dyDescent="0.2"/>
    <row r="224" s="5" customFormat="1" x14ac:dyDescent="0.2"/>
    <row r="225" s="5" customFormat="1" x14ac:dyDescent="0.2"/>
    <row r="226" s="5" customFormat="1" x14ac:dyDescent="0.2"/>
    <row r="227" s="5" customFormat="1" x14ac:dyDescent="0.2"/>
    <row r="228" s="5" customFormat="1" x14ac:dyDescent="0.2"/>
    <row r="229" s="5" customFormat="1" x14ac:dyDescent="0.2"/>
    <row r="230" s="5" customFormat="1" x14ac:dyDescent="0.2"/>
    <row r="231" s="5" customFormat="1" x14ac:dyDescent="0.2"/>
    <row r="232" s="5" customFormat="1" x14ac:dyDescent="0.2"/>
    <row r="233" s="5" customFormat="1" x14ac:dyDescent="0.2"/>
    <row r="234" s="5" customFormat="1" x14ac:dyDescent="0.2"/>
    <row r="235" s="5" customFormat="1" x14ac:dyDescent="0.2"/>
    <row r="236" s="5" customFormat="1" x14ac:dyDescent="0.2"/>
    <row r="237" s="5" customFormat="1" x14ac:dyDescent="0.2"/>
    <row r="238" s="5" customFormat="1" x14ac:dyDescent="0.2"/>
    <row r="239" s="5" customFormat="1" x14ac:dyDescent="0.2"/>
    <row r="240" s="5" customFormat="1" x14ac:dyDescent="0.2"/>
    <row r="241" s="5" customFormat="1" x14ac:dyDescent="0.2"/>
    <row r="242" s="5" customFormat="1" x14ac:dyDescent="0.2"/>
    <row r="243" s="5" customFormat="1" x14ac:dyDescent="0.2"/>
    <row r="244" s="5" customFormat="1" x14ac:dyDescent="0.2"/>
    <row r="245" s="5" customFormat="1" x14ac:dyDescent="0.2"/>
    <row r="246" s="5" customFormat="1" x14ac:dyDescent="0.2"/>
    <row r="247" s="5" customFormat="1" x14ac:dyDescent="0.2"/>
    <row r="248" s="5" customFormat="1" x14ac:dyDescent="0.2"/>
    <row r="249" s="5" customFormat="1" x14ac:dyDescent="0.2"/>
    <row r="250" s="5" customFormat="1" x14ac:dyDescent="0.2"/>
    <row r="251" s="5" customFormat="1" x14ac:dyDescent="0.2"/>
    <row r="252" s="5" customFormat="1" x14ac:dyDescent="0.2"/>
    <row r="253" s="5" customFormat="1" x14ac:dyDescent="0.2"/>
    <row r="254" s="5" customFormat="1" x14ac:dyDescent="0.2"/>
    <row r="255" s="5" customFormat="1" x14ac:dyDescent="0.2"/>
    <row r="256" s="5" customFormat="1" x14ac:dyDescent="0.2"/>
    <row r="257" s="5" customFormat="1" x14ac:dyDescent="0.2"/>
    <row r="258" s="5" customFormat="1" x14ac:dyDescent="0.2"/>
    <row r="259" s="5" customFormat="1" x14ac:dyDescent="0.2"/>
    <row r="260" s="5" customFormat="1" x14ac:dyDescent="0.2"/>
    <row r="261" s="5" customFormat="1" x14ac:dyDescent="0.2"/>
    <row r="262" s="5" customFormat="1" x14ac:dyDescent="0.2"/>
    <row r="263" s="5" customFormat="1" x14ac:dyDescent="0.2"/>
    <row r="264" s="5" customFormat="1" x14ac:dyDescent="0.2"/>
    <row r="265" s="5" customFormat="1" x14ac:dyDescent="0.2"/>
    <row r="266" s="5" customFormat="1" x14ac:dyDescent="0.2"/>
    <row r="267" s="5" customFormat="1" x14ac:dyDescent="0.2"/>
    <row r="268" s="5" customFormat="1" x14ac:dyDescent="0.2"/>
    <row r="269" s="5" customFormat="1" x14ac:dyDescent="0.2"/>
    <row r="270" s="5" customFormat="1" x14ac:dyDescent="0.2"/>
    <row r="271" s="5" customFormat="1" x14ac:dyDescent="0.2"/>
    <row r="272" s="5" customFormat="1" x14ac:dyDescent="0.2"/>
    <row r="273" s="5" customFormat="1" x14ac:dyDescent="0.2"/>
    <row r="274" s="5" customFormat="1" x14ac:dyDescent="0.2"/>
    <row r="275" s="5" customFormat="1" x14ac:dyDescent="0.2"/>
    <row r="276" s="5" customFormat="1" x14ac:dyDescent="0.2"/>
    <row r="277" s="5" customFormat="1" x14ac:dyDescent="0.2"/>
    <row r="278" s="5" customFormat="1" x14ac:dyDescent="0.2"/>
    <row r="279" s="5" customFormat="1" x14ac:dyDescent="0.2"/>
    <row r="280" s="5" customFormat="1" x14ac:dyDescent="0.2"/>
    <row r="281" s="5" customFormat="1" x14ac:dyDescent="0.2"/>
    <row r="282" s="5" customFormat="1" x14ac:dyDescent="0.2"/>
    <row r="283" s="5" customFormat="1" x14ac:dyDescent="0.2"/>
    <row r="284" s="5" customFormat="1" x14ac:dyDescent="0.2"/>
    <row r="285" s="5" customFormat="1" x14ac:dyDescent="0.2"/>
    <row r="286" s="5" customFormat="1" x14ac:dyDescent="0.2"/>
    <row r="287" s="5" customFormat="1" x14ac:dyDescent="0.2"/>
    <row r="288" s="5" customFormat="1" x14ac:dyDescent="0.2"/>
    <row r="289" s="5" customFormat="1" x14ac:dyDescent="0.2"/>
    <row r="290" s="5" customFormat="1" x14ac:dyDescent="0.2"/>
    <row r="291" s="5" customFormat="1" x14ac:dyDescent="0.2"/>
    <row r="292" s="5" customFormat="1" x14ac:dyDescent="0.2"/>
    <row r="293" s="5" customFormat="1" x14ac:dyDescent="0.2"/>
    <row r="294" s="5" customFormat="1" x14ac:dyDescent="0.2"/>
    <row r="295" s="5" customFormat="1" x14ac:dyDescent="0.2"/>
    <row r="296" s="5" customFormat="1" x14ac:dyDescent="0.2"/>
    <row r="297" s="5" customFormat="1" x14ac:dyDescent="0.2"/>
    <row r="298" s="5" customFormat="1" x14ac:dyDescent="0.2"/>
    <row r="299" s="5" customFormat="1" x14ac:dyDescent="0.2"/>
    <row r="300" s="5" customFormat="1" x14ac:dyDescent="0.2"/>
    <row r="301" s="5" customFormat="1" x14ac:dyDescent="0.2"/>
    <row r="302" s="5" customFormat="1" x14ac:dyDescent="0.2"/>
    <row r="303" s="5" customFormat="1" x14ac:dyDescent="0.2"/>
    <row r="304" s="5" customFormat="1" x14ac:dyDescent="0.2"/>
    <row r="305" s="5" customFormat="1" x14ac:dyDescent="0.2"/>
    <row r="306" s="5" customFormat="1" x14ac:dyDescent="0.2"/>
    <row r="307" s="5" customFormat="1" x14ac:dyDescent="0.2"/>
    <row r="308" s="5" customFormat="1" x14ac:dyDescent="0.2"/>
    <row r="309" s="5" customFormat="1" x14ac:dyDescent="0.2"/>
    <row r="310" s="5" customFormat="1" x14ac:dyDescent="0.2"/>
    <row r="311" s="5" customFormat="1" x14ac:dyDescent="0.2"/>
    <row r="312" s="5" customFormat="1" x14ac:dyDescent="0.2"/>
    <row r="313" s="5" customFormat="1" x14ac:dyDescent="0.2"/>
    <row r="314" s="5" customFormat="1" x14ac:dyDescent="0.2"/>
    <row r="315" s="5" customFormat="1" x14ac:dyDescent="0.2"/>
    <row r="316" s="5" customFormat="1" x14ac:dyDescent="0.2"/>
    <row r="317" s="5" customFormat="1" x14ac:dyDescent="0.2"/>
    <row r="318" s="5" customFormat="1" x14ac:dyDescent="0.2"/>
    <row r="319" s="5" customFormat="1" x14ac:dyDescent="0.2"/>
    <row r="320" s="5" customFormat="1" x14ac:dyDescent="0.2"/>
    <row r="321" s="5" customFormat="1" x14ac:dyDescent="0.2"/>
    <row r="322" s="5" customFormat="1" x14ac:dyDescent="0.2"/>
    <row r="323" s="5" customFormat="1" x14ac:dyDescent="0.2"/>
    <row r="324" s="5" customFormat="1" x14ac:dyDescent="0.2"/>
    <row r="325" s="5" customFormat="1" x14ac:dyDescent="0.2"/>
    <row r="326" s="5" customFormat="1" x14ac:dyDescent="0.2"/>
    <row r="327" s="5" customFormat="1" x14ac:dyDescent="0.2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51" priority="151" stopIfTrue="1">
      <formula>$B6=0</formula>
    </cfRule>
  </conditionalFormatting>
  <conditionalFormatting sqref="D6:D16">
    <cfRule type="expression" dxfId="150" priority="152" stopIfTrue="1">
      <formula>$B6=0</formula>
    </cfRule>
  </conditionalFormatting>
  <conditionalFormatting sqref="J20:L20">
    <cfRule type="expression" dxfId="149" priority="150" stopIfTrue="1">
      <formula>$B20=0</formula>
    </cfRule>
  </conditionalFormatting>
  <conditionalFormatting sqref="P20:Q30">
    <cfRule type="expression" dxfId="148" priority="149" stopIfTrue="1">
      <formula>$B20=0</formula>
    </cfRule>
  </conditionalFormatting>
  <conditionalFormatting sqref="T20:U30">
    <cfRule type="expression" dxfId="147" priority="148" stopIfTrue="1">
      <formula>$B20=0</formula>
    </cfRule>
  </conditionalFormatting>
  <conditionalFormatting sqref="R21:R30">
    <cfRule type="expression" dxfId="146" priority="147" stopIfTrue="1">
      <formula>$B21=0</formula>
    </cfRule>
  </conditionalFormatting>
  <conditionalFormatting sqref="R20">
    <cfRule type="expression" dxfId="145" priority="146" stopIfTrue="1">
      <formula>$B20=0</formula>
    </cfRule>
  </conditionalFormatting>
  <conditionalFormatting sqref="S20:S30">
    <cfRule type="expression" dxfId="144" priority="145" stopIfTrue="1">
      <formula>$B20=0</formula>
    </cfRule>
  </conditionalFormatting>
  <conditionalFormatting sqref="V21:V30">
    <cfRule type="expression" dxfId="143" priority="144" stopIfTrue="1">
      <formula>$B21=0</formula>
    </cfRule>
  </conditionalFormatting>
  <conditionalFormatting sqref="V20">
    <cfRule type="expression" dxfId="142" priority="143" stopIfTrue="1">
      <formula>$B20=0</formula>
    </cfRule>
  </conditionalFormatting>
  <conditionalFormatting sqref="O28:O30">
    <cfRule type="expression" dxfId="141" priority="142" stopIfTrue="1">
      <formula>$B28=0</formula>
    </cfRule>
  </conditionalFormatting>
  <conditionalFormatting sqref="M20:M30">
    <cfRule type="expression" dxfId="140" priority="141" stopIfTrue="1">
      <formula>$B20=0</formula>
    </cfRule>
  </conditionalFormatting>
  <conditionalFormatting sqref="M20">
    <cfRule type="expression" dxfId="139" priority="140" stopIfTrue="1">
      <formula>$B20=0</formula>
    </cfRule>
  </conditionalFormatting>
  <conditionalFormatting sqref="C44:F44">
    <cfRule type="expression" dxfId="138" priority="139" stopIfTrue="1">
      <formula>$B44=0</formula>
    </cfRule>
  </conditionalFormatting>
  <conditionalFormatting sqref="J34:L34">
    <cfRule type="expression" dxfId="137" priority="138" stopIfTrue="1">
      <formula>$B34=0</formula>
    </cfRule>
  </conditionalFormatting>
  <conditionalFormatting sqref="P34:Q44">
    <cfRule type="expression" dxfId="136" priority="137" stopIfTrue="1">
      <formula>$B34=0</formula>
    </cfRule>
  </conditionalFormatting>
  <conditionalFormatting sqref="T34:U44">
    <cfRule type="expression" dxfId="135" priority="136" stopIfTrue="1">
      <formula>$B34=0</formula>
    </cfRule>
  </conditionalFormatting>
  <conditionalFormatting sqref="R35:R44">
    <cfRule type="expression" dxfId="134" priority="135" stopIfTrue="1">
      <formula>$B35=0</formula>
    </cfRule>
  </conditionalFormatting>
  <conditionalFormatting sqref="R34">
    <cfRule type="expression" dxfId="133" priority="134" stopIfTrue="1">
      <formula>$B34=0</formula>
    </cfRule>
  </conditionalFormatting>
  <conditionalFormatting sqref="S34:S44">
    <cfRule type="expression" dxfId="132" priority="133" stopIfTrue="1">
      <formula>$B34=0</formula>
    </cfRule>
  </conditionalFormatting>
  <conditionalFormatting sqref="V35:V44">
    <cfRule type="expression" dxfId="131" priority="132" stopIfTrue="1">
      <formula>$B35=0</formula>
    </cfRule>
  </conditionalFormatting>
  <conditionalFormatting sqref="V34">
    <cfRule type="expression" dxfId="130" priority="131" stopIfTrue="1">
      <formula>$B34=0</formula>
    </cfRule>
  </conditionalFormatting>
  <conditionalFormatting sqref="O35:O44">
    <cfRule type="expression" dxfId="129" priority="130" stopIfTrue="1">
      <formula>$B35=0</formula>
    </cfRule>
  </conditionalFormatting>
  <conditionalFormatting sqref="O34">
    <cfRule type="expression" dxfId="128" priority="129" stopIfTrue="1">
      <formula>$B34=0</formula>
    </cfRule>
  </conditionalFormatting>
  <conditionalFormatting sqref="M35:M44">
    <cfRule type="expression" dxfId="127" priority="128" stopIfTrue="1">
      <formula>$B35=0</formula>
    </cfRule>
  </conditionalFormatting>
  <conditionalFormatting sqref="M34">
    <cfRule type="expression" dxfId="126" priority="127" stopIfTrue="1">
      <formula>$B34=0</formula>
    </cfRule>
  </conditionalFormatting>
  <conditionalFormatting sqref="N34">
    <cfRule type="expression" dxfId="125" priority="126" stopIfTrue="1">
      <formula>$B34=0</formula>
    </cfRule>
  </conditionalFormatting>
  <conditionalFormatting sqref="M6:M16">
    <cfRule type="expression" dxfId="124" priority="125" stopIfTrue="1">
      <formula>$B6=0</formula>
    </cfRule>
  </conditionalFormatting>
  <conditionalFormatting sqref="N6:N16">
    <cfRule type="expression" dxfId="123" priority="124" stopIfTrue="1">
      <formula>$B6=0</formula>
    </cfRule>
  </conditionalFormatting>
  <conditionalFormatting sqref="O6:O16">
    <cfRule type="expression" dxfId="122" priority="123" stopIfTrue="1">
      <formula>$B6=0</formula>
    </cfRule>
  </conditionalFormatting>
  <conditionalFormatting sqref="N20:N26">
    <cfRule type="expression" dxfId="121" priority="122" stopIfTrue="1">
      <formula>$B20=0</formula>
    </cfRule>
  </conditionalFormatting>
  <conditionalFormatting sqref="O20:O26">
    <cfRule type="expression" dxfId="120" priority="121" stopIfTrue="1">
      <formula>$B20=0</formula>
    </cfRule>
  </conditionalFormatting>
  <conditionalFormatting sqref="M19">
    <cfRule type="expression" dxfId="119" priority="120" stopIfTrue="1">
      <formula>$B19=0</formula>
    </cfRule>
  </conditionalFormatting>
  <conditionalFormatting sqref="M19">
    <cfRule type="expression" dxfId="118" priority="119" stopIfTrue="1">
      <formula>$B19=0</formula>
    </cfRule>
  </conditionalFormatting>
  <conditionalFormatting sqref="G34:H44">
    <cfRule type="expression" dxfId="117" priority="118" stopIfTrue="1">
      <formula>$B34=0</formula>
    </cfRule>
  </conditionalFormatting>
  <conditionalFormatting sqref="N134:N142">
    <cfRule type="expression" dxfId="116" priority="117" stopIfTrue="1">
      <formula>$B134=0</formula>
    </cfRule>
  </conditionalFormatting>
  <conditionalFormatting sqref="O134:O142">
    <cfRule type="expression" dxfId="115" priority="116" stopIfTrue="1">
      <formula>$B134=0</formula>
    </cfRule>
  </conditionalFormatting>
  <conditionalFormatting sqref="H138:I138">
    <cfRule type="expression" dxfId="114" priority="115" stopIfTrue="1">
      <formula>$B138=0</formula>
    </cfRule>
  </conditionalFormatting>
  <conditionalFormatting sqref="J49:L58">
    <cfRule type="expression" dxfId="113" priority="114" stopIfTrue="1">
      <formula>$B49=0</formula>
    </cfRule>
  </conditionalFormatting>
  <conditionalFormatting sqref="H48 J48:L48">
    <cfRule type="expression" dxfId="112" priority="113" stopIfTrue="1">
      <formula>$B48=0</formula>
    </cfRule>
  </conditionalFormatting>
  <conditionalFormatting sqref="P48:Q58">
    <cfRule type="expression" dxfId="111" priority="112" stopIfTrue="1">
      <formula>$B48=0</formula>
    </cfRule>
  </conditionalFormatting>
  <conditionalFormatting sqref="T48:U58">
    <cfRule type="expression" dxfId="110" priority="111" stopIfTrue="1">
      <formula>$B48=0</formula>
    </cfRule>
  </conditionalFormatting>
  <conditionalFormatting sqref="R49:R58">
    <cfRule type="expression" dxfId="109" priority="110" stopIfTrue="1">
      <formula>$B49=0</formula>
    </cfRule>
  </conditionalFormatting>
  <conditionalFormatting sqref="R48">
    <cfRule type="expression" dxfId="108" priority="109" stopIfTrue="1">
      <formula>$B48=0</formula>
    </cfRule>
  </conditionalFormatting>
  <conditionalFormatting sqref="S48:S58">
    <cfRule type="expression" dxfId="107" priority="108" stopIfTrue="1">
      <formula>$B48=0</formula>
    </cfRule>
  </conditionalFormatting>
  <conditionalFormatting sqref="V49:V58">
    <cfRule type="expression" dxfId="106" priority="107" stopIfTrue="1">
      <formula>$B49=0</formula>
    </cfRule>
  </conditionalFormatting>
  <conditionalFormatting sqref="V48">
    <cfRule type="expression" dxfId="105" priority="106" stopIfTrue="1">
      <formula>$B48=0</formula>
    </cfRule>
  </conditionalFormatting>
  <conditionalFormatting sqref="O49:O58">
    <cfRule type="expression" dxfId="104" priority="105" stopIfTrue="1">
      <formula>$B49=0</formula>
    </cfRule>
  </conditionalFormatting>
  <conditionalFormatting sqref="O48">
    <cfRule type="expression" dxfId="103" priority="104" stopIfTrue="1">
      <formula>$B48=0</formula>
    </cfRule>
  </conditionalFormatting>
  <conditionalFormatting sqref="M49:M58">
    <cfRule type="expression" dxfId="102" priority="103" stopIfTrue="1">
      <formula>$B49=0</formula>
    </cfRule>
  </conditionalFormatting>
  <conditionalFormatting sqref="M48">
    <cfRule type="expression" dxfId="101" priority="102" stopIfTrue="1">
      <formula>$B48=0</formula>
    </cfRule>
  </conditionalFormatting>
  <conditionalFormatting sqref="N48">
    <cfRule type="expression" dxfId="100" priority="101" stopIfTrue="1">
      <formula>$B48=0</formula>
    </cfRule>
  </conditionalFormatting>
  <conditionalFormatting sqref="G57:H58">
    <cfRule type="expression" dxfId="99" priority="100" stopIfTrue="1">
      <formula>$B57=0</formula>
    </cfRule>
  </conditionalFormatting>
  <conditionalFormatting sqref="E53:E54">
    <cfRule type="expression" dxfId="98" priority="99" stopIfTrue="1">
      <formula>$B53=0</formula>
    </cfRule>
  </conditionalFormatting>
  <conditionalFormatting sqref="J63:L72">
    <cfRule type="expression" dxfId="97" priority="98" stopIfTrue="1">
      <formula>$B63=0</formula>
    </cfRule>
  </conditionalFormatting>
  <conditionalFormatting sqref="H62 J62:L62">
    <cfRule type="expression" dxfId="96" priority="97" stopIfTrue="1">
      <formula>$B62=0</formula>
    </cfRule>
  </conditionalFormatting>
  <conditionalFormatting sqref="T62:U72">
    <cfRule type="expression" dxfId="95" priority="96" stopIfTrue="1">
      <formula>$B62=0</formula>
    </cfRule>
  </conditionalFormatting>
  <conditionalFormatting sqref="S62:S72">
    <cfRule type="expression" dxfId="94" priority="95" stopIfTrue="1">
      <formula>$B62=0</formula>
    </cfRule>
  </conditionalFormatting>
  <conditionalFormatting sqref="V63:V72">
    <cfRule type="expression" dxfId="93" priority="94" stopIfTrue="1">
      <formula>$B63=0</formula>
    </cfRule>
  </conditionalFormatting>
  <conditionalFormatting sqref="V62">
    <cfRule type="expression" dxfId="92" priority="93" stopIfTrue="1">
      <formula>$B62=0</formula>
    </cfRule>
  </conditionalFormatting>
  <conditionalFormatting sqref="O63:O72">
    <cfRule type="expression" dxfId="91" priority="92" stopIfTrue="1">
      <formula>$B63=0</formula>
    </cfRule>
  </conditionalFormatting>
  <conditionalFormatting sqref="O62">
    <cfRule type="expression" dxfId="90" priority="91" stopIfTrue="1">
      <formula>$B62=0</formula>
    </cfRule>
  </conditionalFormatting>
  <conditionalFormatting sqref="M63:M72">
    <cfRule type="expression" dxfId="89" priority="90" stopIfTrue="1">
      <formula>$B63=0</formula>
    </cfRule>
  </conditionalFormatting>
  <conditionalFormatting sqref="M62">
    <cfRule type="expression" dxfId="88" priority="89" stopIfTrue="1">
      <formula>$B62=0</formula>
    </cfRule>
  </conditionalFormatting>
  <conditionalFormatting sqref="N62">
    <cfRule type="expression" dxfId="87" priority="88" stopIfTrue="1">
      <formula>$B62=0</formula>
    </cfRule>
  </conditionalFormatting>
  <conditionalFormatting sqref="G71:H72">
    <cfRule type="expression" dxfId="86" priority="87" stopIfTrue="1">
      <formula>$B71=0</formula>
    </cfRule>
  </conditionalFormatting>
  <conditionalFormatting sqref="P62:Q72">
    <cfRule type="expression" dxfId="85" priority="86" stopIfTrue="1">
      <formula>$B62=0</formula>
    </cfRule>
  </conditionalFormatting>
  <conditionalFormatting sqref="R63:R72">
    <cfRule type="expression" dxfId="84" priority="85" stopIfTrue="1">
      <formula>$B63=0</formula>
    </cfRule>
  </conditionalFormatting>
  <conditionalFormatting sqref="R62">
    <cfRule type="expression" dxfId="83" priority="84" stopIfTrue="1">
      <formula>$B62=0</formula>
    </cfRule>
  </conditionalFormatting>
  <conditionalFormatting sqref="D62">
    <cfRule type="expression" dxfId="82" priority="83" stopIfTrue="1">
      <formula>$B62=0</formula>
    </cfRule>
  </conditionalFormatting>
  <conditionalFormatting sqref="G66">
    <cfRule type="expression" dxfId="81" priority="82" stopIfTrue="1">
      <formula>$B66=0</formula>
    </cfRule>
  </conditionalFormatting>
  <conditionalFormatting sqref="E67:E68">
    <cfRule type="expression" dxfId="80" priority="81" stopIfTrue="1">
      <formula>$B67=0</formula>
    </cfRule>
  </conditionalFormatting>
  <conditionalFormatting sqref="J77:L86">
    <cfRule type="expression" dxfId="79" priority="80" stopIfTrue="1">
      <formula>$B77=0</formula>
    </cfRule>
  </conditionalFormatting>
  <conditionalFormatting sqref="H76 J76:L76">
    <cfRule type="expression" dxfId="78" priority="79" stopIfTrue="1">
      <formula>$B76=0</formula>
    </cfRule>
  </conditionalFormatting>
  <conditionalFormatting sqref="T76:U86">
    <cfRule type="expression" dxfId="77" priority="78" stopIfTrue="1">
      <formula>$B76=0</formula>
    </cfRule>
  </conditionalFormatting>
  <conditionalFormatting sqref="S76:S86">
    <cfRule type="expression" dxfId="76" priority="77" stopIfTrue="1">
      <formula>$B76=0</formula>
    </cfRule>
  </conditionalFormatting>
  <conditionalFormatting sqref="V77:V86">
    <cfRule type="expression" dxfId="75" priority="76" stopIfTrue="1">
      <formula>$B77=0</formula>
    </cfRule>
  </conditionalFormatting>
  <conditionalFormatting sqref="V76">
    <cfRule type="expression" dxfId="74" priority="75" stopIfTrue="1">
      <formula>$B76=0</formula>
    </cfRule>
  </conditionalFormatting>
  <conditionalFormatting sqref="O77:O86">
    <cfRule type="expression" dxfId="73" priority="74" stopIfTrue="1">
      <formula>$B77=0</formula>
    </cfRule>
  </conditionalFormatting>
  <conditionalFormatting sqref="O76">
    <cfRule type="expression" dxfId="72" priority="73" stopIfTrue="1">
      <formula>$B76=0</formula>
    </cfRule>
  </conditionalFormatting>
  <conditionalFormatting sqref="M77:M86">
    <cfRule type="expression" dxfId="71" priority="72" stopIfTrue="1">
      <formula>$B77=0</formula>
    </cfRule>
  </conditionalFormatting>
  <conditionalFormatting sqref="M76">
    <cfRule type="expression" dxfId="70" priority="71" stopIfTrue="1">
      <formula>$B76=0</formula>
    </cfRule>
  </conditionalFormatting>
  <conditionalFormatting sqref="N76">
    <cfRule type="expression" dxfId="69" priority="70" stopIfTrue="1">
      <formula>$B76=0</formula>
    </cfRule>
  </conditionalFormatting>
  <conditionalFormatting sqref="G85:H86">
    <cfRule type="expression" dxfId="68" priority="69" stopIfTrue="1">
      <formula>$B85=0</formula>
    </cfRule>
  </conditionalFormatting>
  <conditionalFormatting sqref="P76:Q86">
    <cfRule type="expression" dxfId="67" priority="68" stopIfTrue="1">
      <formula>$B76=0</formula>
    </cfRule>
  </conditionalFormatting>
  <conditionalFormatting sqref="R77:R86">
    <cfRule type="expression" dxfId="66" priority="67" stopIfTrue="1">
      <formula>$B77=0</formula>
    </cfRule>
  </conditionalFormatting>
  <conditionalFormatting sqref="R76">
    <cfRule type="expression" dxfId="65" priority="66" stopIfTrue="1">
      <formula>$B76=0</formula>
    </cfRule>
  </conditionalFormatting>
  <conditionalFormatting sqref="D76:D83">
    <cfRule type="expression" dxfId="64" priority="65" stopIfTrue="1">
      <formula>$B76=0</formula>
    </cfRule>
  </conditionalFormatting>
  <conditionalFormatting sqref="E81:E82">
    <cfRule type="expression" dxfId="63" priority="64" stopIfTrue="1">
      <formula>$B81=0</formula>
    </cfRule>
  </conditionalFormatting>
  <conditionalFormatting sqref="B20:B30 B34:B43 B48:B58 B62:B72 B76:B86">
    <cfRule type="expression" dxfId="62" priority="63" stopIfTrue="1">
      <formula>$B20=0</formula>
    </cfRule>
  </conditionalFormatting>
  <conditionalFormatting sqref="B44">
    <cfRule type="expression" dxfId="61" priority="62" stopIfTrue="1">
      <formula>$B44=0</formula>
    </cfRule>
  </conditionalFormatting>
  <conditionalFormatting sqref="N91:N100 H91:H98 C98:F100 E90:F94 C90:C97 E97:F97 G90:G98 F95:F96">
    <cfRule type="expression" dxfId="60" priority="61" stopIfTrue="1">
      <formula>$B90=0</formula>
    </cfRule>
  </conditionalFormatting>
  <conditionalFormatting sqref="J91:L100">
    <cfRule type="expression" dxfId="59" priority="60" stopIfTrue="1">
      <formula>$B91=0</formula>
    </cfRule>
  </conditionalFormatting>
  <conditionalFormatting sqref="H90 J90:L90">
    <cfRule type="expression" dxfId="58" priority="59" stopIfTrue="1">
      <formula>$B90=0</formula>
    </cfRule>
  </conditionalFormatting>
  <conditionalFormatting sqref="T90:U100">
    <cfRule type="expression" dxfId="57" priority="58" stopIfTrue="1">
      <formula>$B90=0</formula>
    </cfRule>
  </conditionalFormatting>
  <conditionalFormatting sqref="S90:S100">
    <cfRule type="expression" dxfId="56" priority="57" stopIfTrue="1">
      <formula>$B90=0</formula>
    </cfRule>
  </conditionalFormatting>
  <conditionalFormatting sqref="V91:V100">
    <cfRule type="expression" dxfId="55" priority="56" stopIfTrue="1">
      <formula>$B91=0</formula>
    </cfRule>
  </conditionalFormatting>
  <conditionalFormatting sqref="V90">
    <cfRule type="expression" dxfId="54" priority="55" stopIfTrue="1">
      <formula>$B90=0</formula>
    </cfRule>
  </conditionalFormatting>
  <conditionalFormatting sqref="O91:O100">
    <cfRule type="expression" dxfId="53" priority="54" stopIfTrue="1">
      <formula>$B91=0</formula>
    </cfRule>
  </conditionalFormatting>
  <conditionalFormatting sqref="O90">
    <cfRule type="expression" dxfId="52" priority="53" stopIfTrue="1">
      <formula>$B90=0</formula>
    </cfRule>
  </conditionalFormatting>
  <conditionalFormatting sqref="M91:M100">
    <cfRule type="expression" dxfId="51" priority="52" stopIfTrue="1">
      <formula>$B91=0</formula>
    </cfRule>
  </conditionalFormatting>
  <conditionalFormatting sqref="M90">
    <cfRule type="expression" dxfId="50" priority="51" stopIfTrue="1">
      <formula>$B90=0</formula>
    </cfRule>
  </conditionalFormatting>
  <conditionalFormatting sqref="N90">
    <cfRule type="expression" dxfId="49" priority="50" stopIfTrue="1">
      <formula>$B90=0</formula>
    </cfRule>
  </conditionalFormatting>
  <conditionalFormatting sqref="G99:H100">
    <cfRule type="expression" dxfId="48" priority="49" stopIfTrue="1">
      <formula>$B99=0</formula>
    </cfRule>
  </conditionalFormatting>
  <conditionalFormatting sqref="P90:Q100">
    <cfRule type="expression" dxfId="47" priority="48" stopIfTrue="1">
      <formula>$B90=0</formula>
    </cfRule>
  </conditionalFormatting>
  <conditionalFormatting sqref="R91:R100">
    <cfRule type="expression" dxfId="46" priority="47" stopIfTrue="1">
      <formula>$B91=0</formula>
    </cfRule>
  </conditionalFormatting>
  <conditionalFormatting sqref="R90">
    <cfRule type="expression" dxfId="45" priority="46" stopIfTrue="1">
      <formula>$B90=0</formula>
    </cfRule>
  </conditionalFormatting>
  <conditionalFormatting sqref="D90:D97">
    <cfRule type="expression" dxfId="44" priority="45" stopIfTrue="1">
      <formula>$B90=0</formula>
    </cfRule>
  </conditionalFormatting>
  <conditionalFormatting sqref="E95:E96">
    <cfRule type="expression" dxfId="43" priority="44" stopIfTrue="1">
      <formula>$B95=0</formula>
    </cfRule>
  </conditionalFormatting>
  <conditionalFormatting sqref="B90:B100">
    <cfRule type="expression" dxfId="42" priority="43" stopIfTrue="1">
      <formula>$B90=0</formula>
    </cfRule>
  </conditionalFormatting>
  <conditionalFormatting sqref="N105:N114 H105:H112 E104:F108 C104:C111 E111:F111 F109:F110 G104:G113 D112:F113 C114:G114">
    <cfRule type="expression" dxfId="41" priority="42" stopIfTrue="1">
      <formula>$B104=0</formula>
    </cfRule>
  </conditionalFormatting>
  <conditionalFormatting sqref="J105:L114">
    <cfRule type="expression" dxfId="40" priority="41" stopIfTrue="1">
      <formula>$B105=0</formula>
    </cfRule>
  </conditionalFormatting>
  <conditionalFormatting sqref="H104 J104:L104">
    <cfRule type="expression" dxfId="39" priority="40" stopIfTrue="1">
      <formula>$B104=0</formula>
    </cfRule>
  </conditionalFormatting>
  <conditionalFormatting sqref="T104:U114">
    <cfRule type="expression" dxfId="38" priority="39" stopIfTrue="1">
      <formula>$B104=0</formula>
    </cfRule>
  </conditionalFormatting>
  <conditionalFormatting sqref="S104:S114">
    <cfRule type="expression" dxfId="37" priority="38" stopIfTrue="1">
      <formula>$B104=0</formula>
    </cfRule>
  </conditionalFormatting>
  <conditionalFormatting sqref="V105:V114">
    <cfRule type="expression" dxfId="36" priority="37" stopIfTrue="1">
      <formula>$B105=0</formula>
    </cfRule>
  </conditionalFormatting>
  <conditionalFormatting sqref="V104">
    <cfRule type="expression" dxfId="35" priority="36" stopIfTrue="1">
      <formula>$B104=0</formula>
    </cfRule>
  </conditionalFormatting>
  <conditionalFormatting sqref="O105:O114">
    <cfRule type="expression" dxfId="34" priority="35" stopIfTrue="1">
      <formula>$B105=0</formula>
    </cfRule>
  </conditionalFormatting>
  <conditionalFormatting sqref="O104">
    <cfRule type="expression" dxfId="33" priority="34" stopIfTrue="1">
      <formula>$B104=0</formula>
    </cfRule>
  </conditionalFormatting>
  <conditionalFormatting sqref="M105:M114">
    <cfRule type="expression" dxfId="32" priority="33" stopIfTrue="1">
      <formula>$B105=0</formula>
    </cfRule>
  </conditionalFormatting>
  <conditionalFormatting sqref="M104">
    <cfRule type="expression" dxfId="31" priority="32" stopIfTrue="1">
      <formula>$B104=0</formula>
    </cfRule>
  </conditionalFormatting>
  <conditionalFormatting sqref="N104">
    <cfRule type="expression" dxfId="30" priority="31" stopIfTrue="1">
      <formula>$B104=0</formula>
    </cfRule>
  </conditionalFormatting>
  <conditionalFormatting sqref="H113:H114">
    <cfRule type="expression" dxfId="29" priority="30" stopIfTrue="1">
      <formula>$B113=0</formula>
    </cfRule>
  </conditionalFormatting>
  <conditionalFormatting sqref="P104:Q114">
    <cfRule type="expression" dxfId="28" priority="29" stopIfTrue="1">
      <formula>$B104=0</formula>
    </cfRule>
  </conditionalFormatting>
  <conditionalFormatting sqref="R105:R114">
    <cfRule type="expression" dxfId="27" priority="28" stopIfTrue="1">
      <formula>$B105=0</formula>
    </cfRule>
  </conditionalFormatting>
  <conditionalFormatting sqref="R104">
    <cfRule type="expression" dxfId="26" priority="27" stopIfTrue="1">
      <formula>$B104=0</formula>
    </cfRule>
  </conditionalFormatting>
  <conditionalFormatting sqref="D104:D111">
    <cfRule type="expression" dxfId="25" priority="26" stopIfTrue="1">
      <formula>$B104=0</formula>
    </cfRule>
  </conditionalFormatting>
  <conditionalFormatting sqref="E109:E110">
    <cfRule type="expression" dxfId="24" priority="25" stopIfTrue="1">
      <formula>$B109=0</formula>
    </cfRule>
  </conditionalFormatting>
  <conditionalFormatting sqref="B104:B112 C112 B114 B113:C113">
    <cfRule type="expression" dxfId="23" priority="24" stopIfTrue="1">
      <formula>$B104=0</formula>
    </cfRule>
  </conditionalFormatting>
  <conditionalFormatting sqref="I109:I114">
    <cfRule type="expression" dxfId="22" priority="23" stopIfTrue="1">
      <formula>$B109=0</formula>
    </cfRule>
  </conditionalFormatting>
  <conditionalFormatting sqref="I108">
    <cfRule type="expression" dxfId="21" priority="22" stopIfTrue="1">
      <formula>$B108=0</formula>
    </cfRule>
  </conditionalFormatting>
  <conditionalFormatting sqref="N119:N128 H119:H126 E118:F122 C118:C125 E125:F125 F123:F124 D126:F127 C128:G128 G118:G127 I119:I121">
    <cfRule type="expression" dxfId="20" priority="21" stopIfTrue="1">
      <formula>$B118=0</formula>
    </cfRule>
  </conditionalFormatting>
  <conditionalFormatting sqref="J119:L128">
    <cfRule type="expression" dxfId="19" priority="20" stopIfTrue="1">
      <formula>$B119=0</formula>
    </cfRule>
  </conditionalFormatting>
  <conditionalFormatting sqref="H118:L118">
    <cfRule type="expression" dxfId="18" priority="19" stopIfTrue="1">
      <formula>$B118=0</formula>
    </cfRule>
  </conditionalFormatting>
  <conditionalFormatting sqref="T118:U128">
    <cfRule type="expression" dxfId="17" priority="18" stopIfTrue="1">
      <formula>$B118=0</formula>
    </cfRule>
  </conditionalFormatting>
  <conditionalFormatting sqref="S118:S128">
    <cfRule type="expression" dxfId="16" priority="17" stopIfTrue="1">
      <formula>$B118=0</formula>
    </cfRule>
  </conditionalFormatting>
  <conditionalFormatting sqref="V119:V128">
    <cfRule type="expression" dxfId="15" priority="16" stopIfTrue="1">
      <formula>$B119=0</formula>
    </cfRule>
  </conditionalFormatting>
  <conditionalFormatting sqref="V118">
    <cfRule type="expression" dxfId="14" priority="15" stopIfTrue="1">
      <formula>$B118=0</formula>
    </cfRule>
  </conditionalFormatting>
  <conditionalFormatting sqref="O119:O128">
    <cfRule type="expression" dxfId="13" priority="14" stopIfTrue="1">
      <formula>$B119=0</formula>
    </cfRule>
  </conditionalFormatting>
  <conditionalFormatting sqref="O118">
    <cfRule type="expression" dxfId="12" priority="13" stopIfTrue="1">
      <formula>$B118=0</formula>
    </cfRule>
  </conditionalFormatting>
  <conditionalFormatting sqref="M119:M128">
    <cfRule type="expression" dxfId="11" priority="12" stopIfTrue="1">
      <formula>$B119=0</formula>
    </cfRule>
  </conditionalFormatting>
  <conditionalFormatting sqref="M118">
    <cfRule type="expression" dxfId="10" priority="11" stopIfTrue="1">
      <formula>$B118=0</formula>
    </cfRule>
  </conditionalFormatting>
  <conditionalFormatting sqref="N118">
    <cfRule type="expression" dxfId="9" priority="10" stopIfTrue="1">
      <formula>$B118=0</formula>
    </cfRule>
  </conditionalFormatting>
  <conditionalFormatting sqref="H127:H128">
    <cfRule type="expression" dxfId="8" priority="9" stopIfTrue="1">
      <formula>$B127=0</formula>
    </cfRule>
  </conditionalFormatting>
  <conditionalFormatting sqref="P118:Q128">
    <cfRule type="expression" dxfId="7" priority="8" stopIfTrue="1">
      <formula>$B118=0</formula>
    </cfRule>
  </conditionalFormatting>
  <conditionalFormatting sqref="R119:R128">
    <cfRule type="expression" dxfId="6" priority="7" stopIfTrue="1">
      <formula>$B119=0</formula>
    </cfRule>
  </conditionalFormatting>
  <conditionalFormatting sqref="R118">
    <cfRule type="expression" dxfId="5" priority="6" stopIfTrue="1">
      <formula>$B118=0</formula>
    </cfRule>
  </conditionalFormatting>
  <conditionalFormatting sqref="D118:D125">
    <cfRule type="expression" dxfId="4" priority="5" stopIfTrue="1">
      <formula>$B118=0</formula>
    </cfRule>
  </conditionalFormatting>
  <conditionalFormatting sqref="E123:E124">
    <cfRule type="expression" dxfId="3" priority="4" stopIfTrue="1">
      <formula>$B123=0</formula>
    </cfRule>
  </conditionalFormatting>
  <conditionalFormatting sqref="B118:B126 C126 B128 B127:C127">
    <cfRule type="expression" dxfId="2" priority="3" stopIfTrue="1">
      <formula>$B118=0</formula>
    </cfRule>
  </conditionalFormatting>
  <conditionalFormatting sqref="I123:I128">
    <cfRule type="expression" dxfId="1" priority="2" stopIfTrue="1">
      <formula>$B123=0</formula>
    </cfRule>
  </conditionalFormatting>
  <conditionalFormatting sqref="I122">
    <cfRule type="expression" dxfId="0" priority="1" stopIfTrue="1">
      <formula>$B122=0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2023-06-12T07:03:21Z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