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X_ 2023" sheetId="78" r:id="rId14"/>
    <sheet name="Eksport_I-IX_ 2023" sheetId="77" r:id="rId15"/>
    <sheet name="Import_I-IX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'Eksport_I-IX_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'Import_I-IX_ 2023'!$F$7:$I$16</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H597" i="36"/>
  <c r="Z596" i="36"/>
  <c r="W596" i="36"/>
  <c r="S596" i="36"/>
  <c r="M596" i="36"/>
  <c r="L596" i="36"/>
  <c r="K596" i="36"/>
  <c r="C596" i="36"/>
  <c r="Z595" i="36"/>
  <c r="W595" i="36"/>
  <c r="S595" i="36"/>
  <c r="P595" i="36"/>
  <c r="M595" i="36"/>
  <c r="L595" i="36"/>
  <c r="J595" i="36"/>
  <c r="C595" i="36"/>
  <c r="Z594" i="36"/>
  <c r="W594" i="36"/>
  <c r="S594" i="36"/>
  <c r="P594" i="36"/>
  <c r="M594" i="36"/>
  <c r="L594" i="36"/>
  <c r="K594" i="36"/>
  <c r="J594" i="36"/>
  <c r="F594" i="36"/>
  <c r="Z593" i="36"/>
  <c r="W593" i="36"/>
  <c r="S593" i="36"/>
  <c r="P593" i="36"/>
  <c r="M593" i="36"/>
  <c r="L593" i="36"/>
  <c r="J593" i="36"/>
  <c r="I593" i="36"/>
  <c r="H593" i="36"/>
  <c r="G593" i="36"/>
  <c r="Z592" i="36"/>
  <c r="W592" i="36"/>
  <c r="S592" i="36"/>
  <c r="M592" i="36"/>
  <c r="L592" i="36"/>
  <c r="G592" i="36"/>
  <c r="C592" i="36"/>
  <c r="Z591" i="36"/>
  <c r="W591" i="36"/>
  <c r="S591" i="36"/>
  <c r="P591" i="36"/>
  <c r="M591" i="36"/>
  <c r="L591" i="36"/>
  <c r="F591" i="36"/>
  <c r="Z403" i="36"/>
  <c r="W403" i="36"/>
  <c r="V403" i="36"/>
  <c r="V597" i="36" s="1"/>
  <c r="S403" i="36"/>
  <c r="R403" i="36"/>
  <c r="R597" i="36" s="1"/>
  <c r="Q403" i="36"/>
  <c r="Q597" i="36" s="1"/>
  <c r="P403" i="36"/>
  <c r="P597" i="36" s="1"/>
  <c r="M403" i="36"/>
  <c r="L403" i="36"/>
  <c r="K403" i="36"/>
  <c r="K597" i="36" s="1"/>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K593" i="36" s="1"/>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K592" i="36" s="1"/>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<sst xmlns="http://schemas.openxmlformats.org/spreadsheetml/2006/main" count="7468" uniqueCount="543">
  <si>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</si>
  <si>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</si>
  <si>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</si>
  <si>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</si>
  <si>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</si>
  <si>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</si>
  <si>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</si>
  <si>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</si>
  <si>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</si>
  <si>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</si>
  <si>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</si>
  <si>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</si>
  <si>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</si>
  <si>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</si>
  <si>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</si>
  <si>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</si>
  <si>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</si>
  <si>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</si>
  <si>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</si>
  <si>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</si>
  <si>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</si>
  <si>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</si>
  <si>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</si>
  <si>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</si>
  <si>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</si>
  <si>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</si>
  <si>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</si>
  <si>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</si>
  <si>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</si>
  <si>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</si>
  <si>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</si>
  <si>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</si>
  <si>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</si>
  <si>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</si>
  <si>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</si>
  <si>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</si>
  <si>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</si>
  <si>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</si>
  <si>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</si>
  <si>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</si>
  <si>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</si>
  <si>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</si>
  <si>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</si>
  <si>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</si>
  <si>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</si>
  <si>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</si>
  <si>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</si>
  <si>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</si>
  <si>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</si>
  <si>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</si>
  <si>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</si>
  <si>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</si>
  <si>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</si>
  <si>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</si>
  <si>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</si>
  <si>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</si>
  <si>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</si>
  <si>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</si>
  <si>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</si>
  <si>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</si>
  <si>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</si>
  <si>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</si>
  <si>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</si>
  <si>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</si>
  <si>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</si>
  <si>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</si>
  <si>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</si>
  <si>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</si>
  <si>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</si>
  <si>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</si>
  <si>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</si>
  <si>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</si>
  <si>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</si>
  <si>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</si>
  <si>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</si>
  <si>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</si>
  <si>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</si>
  <si>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</si>
  <si>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</si>
  <si>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</si>
  <si>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</si>
  <si>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</si>
  <si>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</si>
  <si>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</si>
  <si>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</si>
  <si>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</si>
  <si>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</si>
  <si>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</si>
  <si>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</si>
  <si>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</si>
  <si>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</si>
  <si>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</si>
  <si>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</si>
  <si>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</si>
  <si>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</si>
  <si>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</si>
  <si>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</si>
  <si>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</si>
  <si>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</si>
  <si>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</si>
  <si>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</si>
  <si>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</si>
  <si>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</si>
  <si>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</si>
  <si>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</si>
  <si>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</si>
  <si>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</si>
  <si>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</si>
  <si>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</si>
  <si>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</si>
  <si>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</si>
  <si>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</si>
  <si>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</si>
  <si>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</si>
  <si>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</si>
  <si>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</si>
  <si>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</si>
  <si>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</si>
  <si>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</si>
  <si>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</si>
  <si>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</si>
  <si>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</si>
  <si>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</si>
  <si>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</si>
  <si>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</si>
  <si>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</si>
  <si>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</si>
  <si>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</si>
  <si>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</si>
  <si>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</si>
  <si>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</si>
  <si>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</si>
  <si>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</si>
  <si>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</si>
  <si>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</si>
  <si>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</si>
  <si>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</si>
  <si>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</si>
  <si>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</si>
  <si>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</si>
  <si>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</si>
  <si>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</si>
  <si>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</si>
  <si>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</si>
  <si>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</si>
  <si>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</si>
  <si>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</si>
  <si>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</si>
  <si>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</si>
  <si>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</si>
  <si>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</si>
  <si>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</si>
  <si>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</si>
  <si>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</si>
  <si>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</si>
  <si>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</si>
  <si>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</si>
  <si>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</si>
  <si>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</si>
  <si>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</si>
  <si>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</si>
  <si>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</si>
  <si>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</si>
  <si>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</si>
  <si>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</si>
  <si>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</si>
  <si>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</si>
  <si>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</si>
  <si>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</si>
  <si>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</si>
  <si>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</si>
  <si>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</si>
  <si>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</si>
  <si>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</si>
  <si>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</si>
  <si>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</si>
  <si>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</si>
  <si>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</si>
  <si>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</si>
  <si>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</si>
  <si>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</si>
  <si>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</si>
  <si>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</si>
  <si>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</si>
  <si>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</si>
  <si>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</si>
  <si>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</si>
  <si>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</si>
  <si>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</si>
  <si>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</si>
  <si>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</si>
  <si>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</si>
  <si>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</si>
  <si>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</si>
  <si>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</si>
  <si>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</si>
  <si>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</si>
  <si>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</si>
  <si>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</si>
  <si>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</si>
  <si>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</si>
  <si>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</si>
  <si>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</si>
  <si>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</si>
  <si>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</si>
  <si>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</si>
  <si>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</si>
  <si>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</si>
  <si>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</si>
  <si>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</si>
  <si>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</si>
  <si>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</si>
  <si>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</si>
  <si>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</si>
  <si>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</si>
  <si>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</si>
  <si>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</si>
  <si>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</si>
  <si>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</si>
  <si>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</si>
  <si>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</si>
  <si>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</si>
  <si>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</si>
  <si>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</si>
  <si>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</si>
  <si>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</si>
  <si>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</si>
  <si>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</si>
  <si>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</si>
  <si>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</si>
  <si>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</si>
  <si>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</si>
  <si>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</si>
  <si>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</si>
  <si>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</si>
  <si>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</si>
  <si>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</si>
  <si>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</si>
  <si>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</si>
  <si>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</si>
  <si>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</si>
  <si>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</si>
  <si>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</si>
  <si>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</si>
  <si>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</si>
  <si>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</si>
  <si>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</si>
  <si>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</si>
  <si>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</si>
  <si>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</si>
  <si>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</si>
  <si>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</si>
  <si>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</si>
  <si>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</si>
  <si>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</si>
  <si>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</si>
  <si>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</si>
  <si>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</si>
  <si>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</si>
  <si>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</si>
  <si>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</si>
  <si>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</si>
  <si>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</si>
  <si>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</si>
  <si>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</si>
  <si>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</si>
  <si>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</si>
  <si>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</si>
  <si>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</si>
  <si>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</si>
  <si>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</si>
  <si>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</si>
  <si>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</si>
  <si>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</si>
  <si>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</si>
  <si>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</si>
  <si>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</si>
  <si>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</si>
  <si>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</si>
  <si>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</si>
  <si>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</si>
  <si>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</si>
  <si>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</si>
  <si>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</si>
  <si>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</si>
  <si>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</si>
  <si>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</si>
  <si>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</si>
  <si>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</si>
  <si>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</si>
  <si>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</si>
  <si>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</si>
  <si>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</si>
  <si>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</si>
  <si>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</si>
  <si>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</si>
  <si>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</si>
  <si>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</si>
  <si>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</si>
  <si>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</si>
  <si>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</si>
  <si>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</si>
  <si>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</si>
  <si>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</si>
  <si>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</si>
  <si>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</si>
  <si>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</si>
  <si>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</si>
  <si>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</si>
  <si>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</si>
  <si>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</si>
  <si>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</si>
  <si>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</si>
  <si>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</si>
  <si>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</si>
  <si>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</si>
  <si>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</si>
  <si>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</si>
  <si>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</si>
  <si>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</si>
  <si>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</si>
  <si>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</si>
  <si>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</si>
  <si>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</si>
  <si>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</si>
  <si>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</si>
  <si>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</si>
  <si>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</si>
  <si>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</si>
  <si>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</si>
  <si>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</si>
  <si>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</si>
  <si>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</si>
  <si>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</si>
  <si>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</si>
  <si>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</si>
  <si>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</si>
  <si>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</si>
  <si>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</si>
  <si>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</si>
  <si>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</si>
  <si>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</si>
  <si>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</si>
  <si>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</si>
  <si>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</si>
  <si>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</si>
  <si>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</si>
  <si>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</si>
  <si>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</si>
  <si>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</si>
  <si>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</si>
  <si>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</si>
  <si>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</si>
  <si>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</si>
  <si>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</si>
  <si>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</si>
  <si>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</si>
  <si>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</si>
  <si>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</si>
  <si>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</si>
  <si>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</si>
  <si>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</si>
  <si>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</si>
  <si>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</si>
  <si>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</si>
  <si>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</si>
  <si>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</si>
  <si>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</si>
  <si>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</si>
  <si>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</si>
  <si>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</si>
  <si>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</si>
  <si>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</si>
  <si>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</si>
  <si>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</si>
  <si>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</si>
  <si>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</si>
  <si>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</si>
  <si>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</si>
  <si>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</si>
  <si>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</si>
  <si>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</si>
  <si>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</si>
  <si>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</si>
  <si>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</si>
  <si>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</si>
  <si>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</si>
  <si>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</si>
  <si>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</si>
  <si>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</si>
  <si>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</si>
  <si>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</si>
  <si>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</si>
  <si>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</si>
  <si>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</si>
  <si>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</si>
  <si>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</si>
  <si>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</si>
  <si>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</si>
  <si>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</si>
  <si>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</si>
  <si>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</si>
  <si>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</si>
  <si>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</si>
  <si>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</si>
  <si>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</si>
  <si>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</si>
  <si>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</si>
  <si>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</si>
  <si>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</si>
  <si>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</si>
  <si>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</si>
  <si>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</si>
  <si>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</si>
  <si>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</si>
  <si>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</si>
  <si>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</si>
  <si>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</si>
  <si>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</si>
  <si>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</si>
  <si>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</si>
  <si>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</si>
  <si>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</si>
  <si>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</si>
  <si>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</si>
  <si>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</si>
  <si>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</si>
  <si>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</si>
  <si>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</si>
  <si>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</si>
  <si>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</si>
  <si>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</si>
  <si>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</si>
  <si>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</si>
  <si>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</si>
  <si>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</si>
  <si>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</si>
  <si>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</si>
  <si>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</si>
  <si>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</si>
  <si>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</si>
  <si>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</si>
  <si>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</si>
  <si>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</si>
  <si>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</si>
  <si>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</si>
  <si>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</si>
  <si>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</si>
  <si>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</si>
  <si>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</si>
  <si>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</si>
  <si>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</si>
  <si>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</si>
  <si>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</si>
  <si>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</si>
  <si>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</si>
  <si>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</si>
  <si>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</si>
  <si>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</si>
  <si>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</si>
  <si>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</si>
  <si>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</si>
  <si>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</si>
  <si>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</si>
  <si>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</si>
  <si>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</si>
  <si>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</si>
  <si>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</si>
  <si>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</si>
  <si>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</si>
  <si>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</si>
  <si>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</si>
  <si>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</si>
  <si>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</si>
  <si>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</si>
  <si>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</si>
  <si>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</si>
  <si>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</si>
  <si>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</si>
  <si>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</si>
  <si>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</si>
  <si>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</si>
  <si>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</si>
  <si>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</si>
  <si>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</si>
  <si>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</si>
  <si>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</si>
  <si>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</si>
  <si>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</si>
  <si>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</si>
  <si>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</si>
  <si>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</si>
  <si>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</si>
  <si>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</si>
  <si>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</si>
  <si>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</si>
  <si>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</si>
  <si>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</si>
  <si>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</si>
  <si>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</si>
  <si>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</si>
  <si>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</si>
  <si>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</si>
  <si>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</si>
  <si>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</si>
  <si>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</si>
  <si>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</si>
  <si>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</si>
  <si>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</si>
  <si>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</si>
  <si>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Turcja</t>
  </si>
  <si>
    <t>nld</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</si>
  <si>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2023 r. (dane wstępne) </t>
    </r>
    <r>
      <rPr>
        <b/>
        <sz val="11"/>
        <rFont val="Calibri"/>
        <family val="2"/>
        <charset val="238"/>
        <scheme val="minor"/>
      </rPr>
      <t xml:space="preserve">w porównaniu do I - IX 2022 r. </t>
    </r>
    <r>
      <rPr>
        <i/>
        <sz val="11"/>
        <rFont val="Calibri"/>
        <family val="2"/>
        <charset val="238"/>
        <scheme val="minor"/>
      </rPr>
      <t>(wg wstępnych danych Min. Finansów).</t>
    </r>
  </si>
  <si>
    <t>I-IX 2023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</si>
  <si>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I-IX 2023 r.</t>
    </r>
    <r>
      <rPr>
        <b/>
        <sz val="14"/>
        <color indexed="8"/>
        <rFont val="Calibri"/>
        <family val="2"/>
        <charset val="238"/>
        <scheme val="minor"/>
      </rPr>
      <t xml:space="preserve"> (dane wstępne)</t>
    </r>
  </si>
  <si>
    <t>OKRES: I-IX 2023 r. (wstępne) - ważniejsze państwa</t>
  </si>
  <si>
    <t>I-IX 2022 r.</t>
  </si>
  <si>
    <t>zm. w stos. do  I-IX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</si>
  <si>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I-IX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</si>
  <si>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2023 r. (dane wstępne)  </t>
    </r>
    <r>
      <rPr>
        <b/>
        <sz val="11"/>
        <rFont val="Calibri"/>
        <family val="2"/>
        <charset val="238"/>
        <scheme val="minor"/>
      </rPr>
      <t>w porównaniu do I-IX 2022 r.  (</t>
    </r>
    <r>
      <rPr>
        <i/>
        <sz val="11"/>
        <rFont val="Calibri"/>
        <family val="2"/>
        <charset val="238"/>
        <scheme val="minor"/>
      </rPr>
      <t>wg wstępnych danych Min. Finansów</t>
    </r>
    <r>
      <rPr>
        <b/>
        <sz val="11"/>
        <rFont val="Calibri"/>
        <family val="2"/>
        <charset val="238"/>
        <scheme val="minor"/>
      </rPr>
      <t>).</t>
    </r>
  </si>
  <si>
    <t>Brazylia</t>
  </si>
  <si>
    <t>I-IX  2023 r. (wstępne)</t>
  </si>
  <si>
    <t>zm. w stos. do I-IX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</si>
  <si>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</si>
  <si>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</si>
  <si>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</si>
  <si>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</si>
  <si>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</si>
  <si>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</si>
  <si>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03.12.2023</t>
  </si>
  <si>
    <t>NR 49/2023</t>
  </si>
  <si>
    <t>14 grudnia 2023r.</t>
  </si>
  <si>
    <t>04.12 - 10.12.2023 r.</t>
  </si>
  <si>
    <r>
      <t>Tablica 6. Średnie ceny sprzedaży netto (bez VAT) elementów mięsa wołowego (kraj) wg makroregionów:</t>
    </r>
    <r>
      <rPr>
        <b/>
        <sz val="14"/>
        <color rgb="FF0000FF"/>
        <rFont val="Calibri"/>
        <family val="2"/>
        <charset val="238"/>
        <scheme val="minor"/>
      </rPr>
      <t xml:space="preserve"> 04.12 - 10.12.2023 r.</t>
    </r>
  </si>
  <si>
    <t>10.12.2023</t>
  </si>
  <si>
    <r>
      <t xml:space="preserve">Tablica 7. Średnie ceny sprzedaży netto (bez VAT) elementów mięsa wołowego (zagranica): </t>
    </r>
    <r>
      <rPr>
        <b/>
        <sz val="14"/>
        <color rgb="FF0000FF"/>
        <rFont val="Calibri"/>
        <family val="2"/>
        <charset val="238"/>
        <scheme val="minor"/>
      </rPr>
      <t>04.12 - 10.12.2023 r.</t>
    </r>
  </si>
  <si>
    <r>
      <t>Tablica 5. Ceny sprzedaży netto (bez VAT) ćwierci wołowych (zagranica):</t>
    </r>
    <r>
      <rPr>
        <b/>
        <sz val="14"/>
        <color rgb="FF0000FF"/>
        <rFont val="Calibri"/>
        <family val="2"/>
        <charset val="238"/>
        <scheme val="minor"/>
      </rPr>
      <t xml:space="preserve"> 04.12 - 10.12.2023r.</t>
    </r>
  </si>
  <si>
    <t>07.12.2023</t>
  </si>
  <si>
    <t>Prices not received : EL, LU</t>
  </si>
  <si>
    <t>Week 48</t>
  </si>
  <si>
    <t>04.12.2023 - 10.12.2023</t>
  </si>
  <si>
    <r>
      <t>Tablica 9. Średnie ceny zakupu mięsa wołowego płacone przez podmioty handlu detalicznego w okresie:</t>
    </r>
    <r>
      <rPr>
        <b/>
        <sz val="16"/>
        <color rgb="FF0000FF"/>
        <rFont val="Calibri"/>
        <family val="2"/>
        <charset val="238"/>
        <scheme val="minor"/>
      </rPr>
      <t xml:space="preserve"> 04.12 - 10.12.2023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</si>
  <si>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- 16 044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</si>
</sst>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3">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0" fontId="177" fillId="0" borderId="0" xfId="188" applyFont="1" applyFill="1" applyBorder="1"/>
    <xf numFmtId="3" fontId="177"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165" fontId="242" fillId="0" borderId="7" xfId="234" quotePrefix="1" applyNumberFormat="1" applyFont="1" applyBorder="1" applyAlignment="1">
      <alignment horizontal="right"/>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165" fontId="221" fillId="59" borderId="29" xfId="0" applyNumberFormat="1" applyFont="1" applyFill="1" applyBorder="1" applyAlignment="1">
      <alignment horizontal="center" vertical="center"/>
    </xf>
    <xf numFmtId="0" fontId="223" fillId="59" borderId="65" xfId="188" applyFont="1" applyFill="1" applyBorder="1" applyAlignment="1">
      <alignment horizontal="center" vertical="center" wrapText="1"/>
    </xf>
    <xf numFmtId="0" fontId="223" fillId="59" borderId="4" xfId="188" applyFont="1" applyFill="1" applyBorder="1" applyAlignment="1">
      <alignment horizontal="center" vertical="center" wrapText="1"/>
    </xf>
    <xf numFmtId="2" fontId="178" fillId="0" borderId="7" xfId="188" applyNumberFormat="1" applyFont="1" applyFill="1" applyBorder="1" applyAlignment="1">
      <alignment horizontal="right"/>
    </xf>
    <xf numFmtId="0" fontId="175" fillId="0" borderId="0" xfId="0" applyFont="1" applyAlignment="1">
      <alignment vertical="center"/>
    </xf>
    <xf numFmtId="0" fontId="177" fillId="0" borderId="0" xfId="0" quotePrefix="1" applyFont="1" applyAlignment="1">
      <alignment vertical="center"/>
    </xf>
    <xf numFmtId="0" fontId="177" fillId="0" borderId="0" xfId="0" applyFont="1" applyAlignment="1">
      <alignment vertical="center"/>
    </xf>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0" fillId="0" borderId="20" xfId="0" applyBorder="1"/>
    <xf numFmtId="0" fontId="0" fillId="0" borderId="46" xfId="0" applyBorder="1"/>
    <xf numFmtId="0" fontId="0" fillId="0" borderId="29" xfId="0" applyBorder="1"/>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0" fontId="5" fillId="0" borderId="11" xfId="0" applyFont="1" applyBorder="1"/>
    <xf numFmtId="170" fontId="5" fillId="0" borderId="0" xfId="239" applyNumberFormat="1" applyFont="1" applyFill="1" applyAlignment="1" applyProtection="1">
      <alignment horizontal="right"/>
    </xf>
    <xf numFmtId="0" fontId="5" fillId="0" borderId="11" xfId="0" applyFont="1" applyBorder="1" applyAlignment="1">
      <alignment horizontal="left"/>
    </xf>
    <xf numFmtId="178" fontId="150" fillId="0" borderId="0" xfId="96" applyNumberFormat="1" applyFont="1" applyAlignment="1">
      <alignment horizontal="right" vertical="center"/>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41" fillId="62" borderId="0" xfId="96" applyFont="1" applyFill="1" applyAlignment="1">
      <alignment horizontal="center" vertical="center"/>
    </xf>
    <xf numFmtId="0" fontId="141" fillId="62" borderId="0" xfId="96" applyFont="1" applyFill="1" applyAlignment="1">
      <alignment horizontal="center" vertical="center"/>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Alignment="1" applyProtection="1">
      <alignment horizontal="center" vertical="center"/>
      <protection locked="0"/>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41" xfId="96" applyFont="1" applyFill="1" applyBorder="1" applyAlignment="1">
      <alignment horizontal="center" vertical="center"/>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192" fillId="0" borderId="0" xfId="0" applyFont="1" applyAlignment="1">
      <alignment vertical="center"/>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175" fillId="0" borderId="5" xfId="0" applyFont="1" applyBorder="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33CC33"/>
      <color rgb="FF0000FF"/>
      <color rgb="FF006600"/>
      <color rgb="FFFFFFCC"/>
      <color rgb="FFFFFF99"/>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1" sqref="F21"/>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530</v>
      </c>
      <c r="C12" s="879"/>
      <c r="D12" s="880"/>
      <c r="E12" s="881" t="s">
        <v>531</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532</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506</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74" t="s">
        <v>433</v>
      </c>
      <c r="B1" s="1574"/>
      <c r="C1" s="1574"/>
      <c r="D1" s="1574"/>
      <c r="E1" s="1574"/>
      <c r="F1" s="1574"/>
      <c r="G1" s="471"/>
      <c r="H1" s="471"/>
    </row>
    <row r="2" spans="1:8" ht="18.75" customHeight="1" thickBot="1">
      <c r="A2" s="913"/>
      <c r="B2" s="912"/>
      <c r="C2" s="912"/>
      <c r="D2" s="912"/>
      <c r="E2" s="912"/>
      <c r="F2" s="912"/>
    </row>
    <row r="3" spans="1:8" ht="27" customHeight="1">
      <c r="A3" s="1570" t="s">
        <v>53</v>
      </c>
      <c r="B3" s="1570" t="s">
        <v>90</v>
      </c>
      <c r="C3" s="1575" t="s">
        <v>59</v>
      </c>
      <c r="D3" s="1576"/>
      <c r="E3" s="1577"/>
      <c r="F3" s="1572" t="s">
        <v>91</v>
      </c>
      <c r="G3" s="1573"/>
      <c r="H3" s="3"/>
    </row>
    <row r="4" spans="1:8" ht="32.25" customHeight="1" thickBot="1">
      <c r="A4" s="1571"/>
      <c r="B4" s="1571"/>
      <c r="C4" s="1039">
        <v>45270</v>
      </c>
      <c r="D4" s="1040">
        <v>45263</v>
      </c>
      <c r="E4" s="1041">
        <v>44906</v>
      </c>
      <c r="F4" s="1042" t="s">
        <v>277</v>
      </c>
      <c r="G4" s="1043" t="s">
        <v>92</v>
      </c>
      <c r="H4" s="3"/>
    </row>
    <row r="5" spans="1:8" ht="29.25" customHeight="1">
      <c r="A5" s="1337" t="s">
        <v>96</v>
      </c>
      <c r="B5" s="1338" t="s">
        <v>261</v>
      </c>
      <c r="C5" s="1044" t="s">
        <v>200</v>
      </c>
      <c r="D5" s="1045">
        <v>820.56</v>
      </c>
      <c r="E5" s="1046">
        <v>806.64</v>
      </c>
      <c r="F5" s="1047" t="s">
        <v>73</v>
      </c>
      <c r="G5" s="1048" t="s">
        <v>73</v>
      </c>
      <c r="H5" s="3"/>
    </row>
    <row r="6" spans="1:8" ht="28.5" customHeight="1" thickBot="1">
      <c r="A6" s="1339" t="s">
        <v>97</v>
      </c>
      <c r="B6" s="1340" t="s">
        <v>261</v>
      </c>
      <c r="C6" s="1049" t="s">
        <v>200</v>
      </c>
      <c r="D6" s="1050">
        <v>1235.95</v>
      </c>
      <c r="E6" s="1051">
        <v>1254.74</v>
      </c>
      <c r="F6" s="1052" t="s">
        <v>73</v>
      </c>
      <c r="G6" s="1053" t="s">
        <v>73</v>
      </c>
      <c r="H6" s="3"/>
    </row>
    <row r="7" spans="1:8" ht="32.25" customHeight="1" thickBot="1">
      <c r="A7" s="1341" t="s">
        <v>93</v>
      </c>
      <c r="B7" s="1342" t="s">
        <v>94</v>
      </c>
      <c r="C7" s="1049" t="s">
        <v>200</v>
      </c>
      <c r="D7" s="1054" t="s">
        <v>200</v>
      </c>
      <c r="E7" s="1055" t="s">
        <v>200</v>
      </c>
      <c r="F7" s="1052" t="s">
        <v>73</v>
      </c>
      <c r="G7" s="1053"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541</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578" t="s">
        <v>95</v>
      </c>
      <c r="C5" s="1580" t="s">
        <v>429</v>
      </c>
      <c r="D5" s="1581"/>
      <c r="E5" s="1582" t="s">
        <v>430</v>
      </c>
      <c r="F5" s="910"/>
    </row>
    <row r="6" spans="1:14" ht="24.95" customHeight="1" thickBot="1">
      <c r="B6" s="1579"/>
      <c r="C6" s="1343">
        <v>45270</v>
      </c>
      <c r="D6" s="1344">
        <v>45263</v>
      </c>
      <c r="E6" s="1583"/>
    </row>
    <row r="7" spans="1:14" ht="24.95" customHeight="1" thickBot="1">
      <c r="B7" s="1584" t="s">
        <v>446</v>
      </c>
      <c r="C7" s="1585"/>
      <c r="D7" s="1585"/>
      <c r="E7" s="1586"/>
    </row>
    <row r="8" spans="1:14" ht="24.95" customHeight="1">
      <c r="B8" s="1345" t="s">
        <v>475</v>
      </c>
      <c r="C8" s="1346" t="s">
        <v>200</v>
      </c>
      <c r="D8" s="1347" t="s">
        <v>200</v>
      </c>
      <c r="E8" s="1476" t="s">
        <v>73</v>
      </c>
    </row>
    <row r="9" spans="1:14" ht="24.95" customHeight="1">
      <c r="B9" s="1349" t="s">
        <v>447</v>
      </c>
      <c r="C9" s="1350">
        <v>35.520000000000003</v>
      </c>
      <c r="D9" s="1351">
        <v>36.090000000000003</v>
      </c>
      <c r="E9" s="1348">
        <v>-1.5793848711554452</v>
      </c>
    </row>
    <row r="10" spans="1:14" ht="24.95" customHeight="1" thickBot="1">
      <c r="B10" s="1352" t="s">
        <v>448</v>
      </c>
      <c r="C10" s="1353">
        <v>24.23</v>
      </c>
      <c r="D10" s="1354">
        <v>22.68</v>
      </c>
      <c r="E10" s="1355">
        <v>6.8342151675484999</v>
      </c>
    </row>
    <row r="11" spans="1:14" ht="25.5" customHeight="1" thickBot="1">
      <c r="B11" s="1587" t="s">
        <v>449</v>
      </c>
      <c r="C11" s="1585"/>
      <c r="D11" s="1585"/>
      <c r="E11" s="1586"/>
    </row>
    <row r="12" spans="1:14" ht="20.25" customHeight="1" thickBot="1">
      <c r="B12" s="1356" t="s">
        <v>447</v>
      </c>
      <c r="C12" s="1357">
        <v>33.880000000000003</v>
      </c>
      <c r="D12" s="1358">
        <v>34.21</v>
      </c>
      <c r="E12" s="1359">
        <v>-0.96463022508038088</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3" stopIfTrue="1" operator="lessThan">
      <formula>0</formula>
    </cfRule>
    <cfRule type="cellIs" dxfId="50" priority="14" stopIfTrue="1" operator="greaterThan">
      <formula>0</formula>
    </cfRule>
    <cfRule type="cellIs" dxfId="49" priority="15" stopIfTrue="1" operator="equal">
      <formula>0</formula>
    </cfRule>
  </conditionalFormatting>
  <conditionalFormatting sqref="E12">
    <cfRule type="cellIs" dxfId="48" priority="10" stopIfTrue="1" operator="lessThan">
      <formula>0</formula>
    </cfRule>
    <cfRule type="cellIs" dxfId="47" priority="11" stopIfTrue="1" operator="greaterThan">
      <formula>0</formula>
    </cfRule>
    <cfRule type="cellIs" dxfId="46" priority="12" stopIfTrue="1" operator="equal">
      <formula>0</formula>
    </cfRule>
  </conditionalFormatting>
  <conditionalFormatting sqref="E9:E10">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72" t="s">
        <v>416</v>
      </c>
      <c r="B1" s="1073"/>
      <c r="C1" s="1073"/>
      <c r="D1" s="1074"/>
      <c r="E1" s="1074"/>
      <c r="F1" s="1073"/>
      <c r="G1" s="1073"/>
      <c r="H1" s="1073"/>
      <c r="I1" s="1073"/>
      <c r="J1" s="1073"/>
      <c r="K1" s="1073"/>
      <c r="L1" s="1073"/>
      <c r="M1" s="1073"/>
      <c r="N1" s="1073"/>
      <c r="O1" s="1073"/>
      <c r="P1" s="1073"/>
      <c r="Q1" s="1073"/>
      <c r="R1" s="1073"/>
      <c r="S1" s="1073"/>
      <c r="T1" s="1073"/>
      <c r="U1" s="1073"/>
      <c r="V1" s="1073"/>
      <c r="W1" s="1073"/>
      <c r="X1" s="1073"/>
      <c r="Y1" s="1073"/>
      <c r="Z1" s="1075"/>
      <c r="AA1" s="1075" t="s">
        <v>421</v>
      </c>
      <c r="AD1" s="713">
        <v>1</v>
      </c>
      <c r="AE1" s="713"/>
      <c r="AF1" s="713"/>
      <c r="AG1" s="713">
        <v>0</v>
      </c>
      <c r="AH1" s="713">
        <v>0</v>
      </c>
      <c r="AI1" s="713">
        <v>0</v>
      </c>
    </row>
    <row r="2" spans="1:35" s="715" customFormat="1" ht="18" customHeight="1">
      <c r="A2" s="1076"/>
      <c r="B2" s="1077"/>
      <c r="C2" s="1077"/>
      <c r="D2" s="1078"/>
      <c r="E2" s="1078"/>
      <c r="F2" s="1077"/>
      <c r="G2" s="1077"/>
      <c r="H2" s="1077"/>
      <c r="I2" s="1077"/>
      <c r="J2" s="1077"/>
      <c r="K2" s="1077"/>
      <c r="L2" s="1077"/>
      <c r="M2" s="1077"/>
      <c r="N2" s="1077"/>
      <c r="O2" s="1077"/>
      <c r="P2" s="1077"/>
      <c r="Q2" s="1077"/>
      <c r="R2" s="1077"/>
      <c r="S2" s="1077"/>
      <c r="T2" s="1077"/>
      <c r="U2" s="1077"/>
      <c r="V2" s="1077"/>
      <c r="W2" s="1077"/>
      <c r="X2" s="1077"/>
      <c r="Y2" s="1077"/>
      <c r="Z2" s="714"/>
      <c r="AA2" s="1079" t="s">
        <v>537</v>
      </c>
      <c r="AD2" s="716"/>
      <c r="AF2" s="717"/>
    </row>
    <row r="3" spans="1:35" s="712" customFormat="1" ht="15" customHeight="1">
      <c r="A3" s="718"/>
      <c r="B3" s="719"/>
      <c r="C3" s="720"/>
      <c r="D3" s="1360"/>
      <c r="E3" s="1360"/>
      <c r="F3" s="720"/>
      <c r="G3" s="720"/>
      <c r="H3" s="720"/>
      <c r="I3" s="720"/>
      <c r="J3" s="720"/>
      <c r="K3" s="720"/>
      <c r="L3" s="720"/>
      <c r="M3" s="720"/>
      <c r="N3" s="720"/>
      <c r="Y3" s="721"/>
      <c r="Z3" s="722"/>
      <c r="AA3" s="723"/>
    </row>
    <row r="4" spans="1:35" ht="15">
      <c r="A4" s="718"/>
      <c r="Y4" s="1748">
        <v>48</v>
      </c>
      <c r="Z4" s="1748"/>
      <c r="AA4" s="1748"/>
    </row>
    <row r="5" spans="1:35" ht="15.75">
      <c r="A5" s="1080" t="s">
        <v>538</v>
      </c>
      <c r="B5" s="724"/>
      <c r="C5" s="724"/>
      <c r="D5" s="724"/>
      <c r="E5" s="724"/>
      <c r="F5" s="724"/>
      <c r="G5" s="724"/>
      <c r="H5" s="724"/>
      <c r="I5" s="724"/>
      <c r="J5" s="724"/>
      <c r="Y5" s="1749"/>
      <c r="Z5" s="1750" t="s">
        <v>422</v>
      </c>
      <c r="AA5" s="1751">
        <v>45257</v>
      </c>
      <c r="AE5" s="712"/>
      <c r="AF5" s="712"/>
      <c r="AG5" s="712"/>
      <c r="AH5" s="712"/>
      <c r="AI5" s="712"/>
    </row>
    <row r="6" spans="1:35">
      <c r="Y6" s="1749"/>
      <c r="Z6" s="1752" t="s">
        <v>423</v>
      </c>
      <c r="AA6" s="1753">
        <v>45263</v>
      </c>
      <c r="AE6" s="712"/>
      <c r="AF6" s="712"/>
      <c r="AG6" s="712"/>
      <c r="AH6" s="712"/>
      <c r="AI6" s="712"/>
    </row>
    <row r="7" spans="1:35" s="724" customFormat="1" ht="15.75">
      <c r="A7" s="1754" t="s">
        <v>424</v>
      </c>
      <c r="B7" s="1754"/>
      <c r="C7" s="1754"/>
      <c r="D7" s="1754"/>
      <c r="E7" s="1754"/>
      <c r="F7" s="1754"/>
      <c r="G7" s="1754"/>
      <c r="H7" s="1754"/>
      <c r="I7" s="1754"/>
      <c r="J7" s="1754"/>
      <c r="K7" s="1754"/>
      <c r="L7" s="1754"/>
      <c r="M7" s="1754"/>
      <c r="N7" s="1754"/>
      <c r="O7" s="1754"/>
      <c r="P7" s="1754"/>
      <c r="Q7" s="1754"/>
      <c r="R7" s="1754"/>
      <c r="S7" s="1754"/>
      <c r="T7" s="1754"/>
      <c r="U7" s="1754"/>
      <c r="V7" s="1754"/>
      <c r="W7" s="1754"/>
      <c r="X7" s="1754"/>
      <c r="Y7" s="1754"/>
      <c r="Z7" s="1754"/>
      <c r="AA7" s="1755"/>
      <c r="AB7" s="1756"/>
      <c r="AC7" s="1756"/>
      <c r="AD7" s="1756"/>
      <c r="AE7" s="712"/>
      <c r="AF7" s="712"/>
      <c r="AG7" s="712"/>
      <c r="AH7" s="712"/>
      <c r="AI7" s="712"/>
    </row>
    <row r="8" spans="1:35" s="724" customFormat="1" ht="15.75">
      <c r="A8" s="1754" t="s">
        <v>425</v>
      </c>
      <c r="B8" s="1754"/>
      <c r="C8" s="1754"/>
      <c r="D8" s="1754"/>
      <c r="E8" s="1754"/>
      <c r="F8" s="1754"/>
      <c r="G8" s="1754"/>
      <c r="H8" s="1754"/>
      <c r="I8" s="1754"/>
      <c r="J8" s="1754"/>
      <c r="K8" s="1754"/>
      <c r="L8" s="1754"/>
      <c r="M8" s="1754"/>
      <c r="N8" s="1754"/>
      <c r="O8" s="1754"/>
      <c r="P8" s="1754"/>
      <c r="Q8" s="1754"/>
      <c r="R8" s="1754"/>
      <c r="S8" s="1754"/>
      <c r="T8" s="1754"/>
      <c r="U8" s="1754"/>
      <c r="V8" s="1754"/>
      <c r="W8" s="1754"/>
      <c r="X8" s="1754"/>
      <c r="Y8" s="1754"/>
      <c r="Z8" s="1754"/>
      <c r="AA8" s="1755"/>
      <c r="AB8" s="1756"/>
      <c r="AC8" s="1756"/>
      <c r="AD8" s="1756"/>
      <c r="AE8" s="712"/>
      <c r="AF8" s="712"/>
      <c r="AG8" s="712"/>
      <c r="AH8" s="712"/>
      <c r="AI8" s="712"/>
    </row>
    <row r="9" spans="1:35" s="724" customFormat="1" ht="13.5" thickBot="1">
      <c r="A9" s="1757"/>
      <c r="B9" s="1757"/>
      <c r="C9" s="1758"/>
      <c r="D9" s="1758"/>
      <c r="E9" s="1758"/>
      <c r="F9" s="1758"/>
      <c r="G9" s="1758"/>
      <c r="H9" s="1759"/>
      <c r="I9" s="1758"/>
      <c r="J9" s="1758"/>
      <c r="K9" s="1758"/>
      <c r="L9" s="1758"/>
      <c r="M9" s="1758"/>
      <c r="N9" s="1758"/>
      <c r="O9" s="1758"/>
      <c r="P9" s="1758"/>
      <c r="Q9" s="1758"/>
      <c r="R9" s="1758"/>
      <c r="S9" s="1758"/>
      <c r="T9" s="1758"/>
      <c r="U9" s="1758"/>
      <c r="V9" s="1758"/>
      <c r="W9" s="1758"/>
      <c r="X9" s="1758"/>
      <c r="Y9" s="1758"/>
      <c r="Z9" s="1757"/>
      <c r="AA9" s="1757"/>
      <c r="AB9" s="1756"/>
      <c r="AC9" s="1756"/>
      <c r="AD9" s="1756"/>
      <c r="AE9" s="712"/>
      <c r="AF9" s="712"/>
      <c r="AG9" s="712"/>
      <c r="AH9" s="712"/>
      <c r="AI9" s="712"/>
    </row>
    <row r="10" spans="1:35" s="724" customFormat="1" ht="13.5" thickBot="1">
      <c r="A10" s="1760" t="s">
        <v>310</v>
      </c>
      <c r="B10" s="1757"/>
      <c r="C10" s="1761" t="s">
        <v>362</v>
      </c>
      <c r="D10" s="1762"/>
      <c r="E10" s="1762"/>
      <c r="F10" s="1762"/>
      <c r="G10" s="1762"/>
      <c r="H10" s="1763"/>
      <c r="I10" s="1758"/>
      <c r="J10" s="1761" t="s">
        <v>363</v>
      </c>
      <c r="K10" s="1762"/>
      <c r="L10" s="1762"/>
      <c r="M10" s="1762"/>
      <c r="N10" s="1762"/>
      <c r="O10" s="1763"/>
      <c r="P10" s="1758"/>
      <c r="Q10" s="1761" t="s">
        <v>364</v>
      </c>
      <c r="R10" s="1762"/>
      <c r="S10" s="1762"/>
      <c r="T10" s="1762"/>
      <c r="U10" s="1762"/>
      <c r="V10" s="1763"/>
      <c r="W10" s="1758"/>
      <c r="X10" s="1764" t="s">
        <v>365</v>
      </c>
      <c r="Y10" s="1765"/>
      <c r="Z10" s="1765"/>
      <c r="AA10" s="1766"/>
      <c r="AB10" s="1756"/>
      <c r="AC10" s="1756"/>
      <c r="AD10" s="1756"/>
      <c r="AE10" s="712"/>
      <c r="AF10" s="712"/>
      <c r="AG10" s="712"/>
      <c r="AH10" s="712"/>
      <c r="AI10" s="712"/>
    </row>
    <row r="11" spans="1:35" s="724" customFormat="1" ht="12" customHeight="1">
      <c r="A11" s="1757"/>
      <c r="B11" s="1757"/>
      <c r="C11" s="1767" t="s">
        <v>311</v>
      </c>
      <c r="D11" s="1767" t="s">
        <v>312</v>
      </c>
      <c r="E11" s="1767" t="s">
        <v>313</v>
      </c>
      <c r="F11" s="1767" t="s">
        <v>314</v>
      </c>
      <c r="G11" s="1768" t="s">
        <v>357</v>
      </c>
      <c r="H11" s="1769"/>
      <c r="I11" s="1758"/>
      <c r="J11" s="1770" t="s">
        <v>315</v>
      </c>
      <c r="K11" s="1770" t="s">
        <v>316</v>
      </c>
      <c r="L11" s="1770" t="s">
        <v>317</v>
      </c>
      <c r="M11" s="1770" t="s">
        <v>314</v>
      </c>
      <c r="N11" s="1768" t="s">
        <v>357</v>
      </c>
      <c r="O11" s="1768"/>
      <c r="P11" s="1758"/>
      <c r="Q11" s="1767" t="s">
        <v>311</v>
      </c>
      <c r="R11" s="1767" t="s">
        <v>312</v>
      </c>
      <c r="S11" s="1767" t="s">
        <v>313</v>
      </c>
      <c r="T11" s="1767" t="s">
        <v>314</v>
      </c>
      <c r="U11" s="1768" t="s">
        <v>357</v>
      </c>
      <c r="V11" s="1769"/>
      <c r="W11" s="1758"/>
      <c r="X11" s="1771" t="s">
        <v>318</v>
      </c>
      <c r="Y11" s="1772" t="s">
        <v>319</v>
      </c>
      <c r="Z11" s="1768" t="s">
        <v>357</v>
      </c>
      <c r="AA11" s="1768"/>
      <c r="AB11" s="1756"/>
      <c r="AC11" s="1756"/>
      <c r="AD11" s="1756"/>
      <c r="AE11" s="712"/>
      <c r="AF11" s="712"/>
      <c r="AG11" s="712"/>
      <c r="AH11" s="712"/>
      <c r="AI11" s="712"/>
    </row>
    <row r="12" spans="1:35" s="724" customFormat="1" ht="12" customHeight="1" thickBot="1">
      <c r="A12" s="1773" t="s">
        <v>358</v>
      </c>
      <c r="B12" s="1757"/>
      <c r="C12" s="1774"/>
      <c r="D12" s="1774"/>
      <c r="E12" s="1774"/>
      <c r="F12" s="1774"/>
      <c r="G12" s="1775" t="s">
        <v>359</v>
      </c>
      <c r="H12" s="1776" t="s">
        <v>320</v>
      </c>
      <c r="I12" s="1777"/>
      <c r="J12" s="1774"/>
      <c r="K12" s="1774"/>
      <c r="L12" s="1774"/>
      <c r="M12" s="1774"/>
      <c r="N12" s="1775" t="s">
        <v>359</v>
      </c>
      <c r="O12" s="1776" t="s">
        <v>320</v>
      </c>
      <c r="P12" s="1757"/>
      <c r="Q12" s="1774"/>
      <c r="R12" s="1774"/>
      <c r="S12" s="1774"/>
      <c r="T12" s="1774"/>
      <c r="U12" s="1775" t="s">
        <v>359</v>
      </c>
      <c r="V12" s="1776" t="s">
        <v>320</v>
      </c>
      <c r="W12" s="1757"/>
      <c r="X12" s="1778"/>
      <c r="Y12" s="1779" t="s">
        <v>321</v>
      </c>
      <c r="Z12" s="1775" t="s">
        <v>359</v>
      </c>
      <c r="AA12" s="1775" t="s">
        <v>320</v>
      </c>
      <c r="AB12" s="1756"/>
      <c r="AC12" s="1756"/>
      <c r="AD12" s="1756"/>
      <c r="AE12" s="1756"/>
    </row>
    <row r="13" spans="1:35" s="724" customFormat="1" ht="15.75" thickBot="1">
      <c r="A13" s="1780" t="s">
        <v>360</v>
      </c>
      <c r="B13" s="1757"/>
      <c r="C13" s="1781">
        <v>496.05099999999999</v>
      </c>
      <c r="D13" s="1782">
        <v>488.81799999999998</v>
      </c>
      <c r="E13" s="1783"/>
      <c r="F13" s="1784">
        <v>489.30900000000003</v>
      </c>
      <c r="G13" s="725">
        <v>1.5570000000000164</v>
      </c>
      <c r="H13" s="726">
        <v>3.1921960340501876E-3</v>
      </c>
      <c r="I13" s="1777"/>
      <c r="J13" s="1781">
        <v>373.07299999999998</v>
      </c>
      <c r="K13" s="1782">
        <v>486.65300000000002</v>
      </c>
      <c r="L13" s="1783">
        <v>494.18299999999999</v>
      </c>
      <c r="M13" s="1784">
        <v>489.15300000000002</v>
      </c>
      <c r="N13" s="725">
        <v>3.9770000000000323</v>
      </c>
      <c r="O13" s="726">
        <v>8.1970254093359785E-3</v>
      </c>
      <c r="P13" s="1757"/>
      <c r="Q13" s="1781">
        <v>503.38200000000001</v>
      </c>
      <c r="R13" s="1782">
        <v>505.387</v>
      </c>
      <c r="S13" s="1783"/>
      <c r="T13" s="1784">
        <v>490.32600000000002</v>
      </c>
      <c r="U13" s="725">
        <v>0.29900000000003502</v>
      </c>
      <c r="V13" s="726">
        <v>6.1017045999522956E-4</v>
      </c>
      <c r="W13" s="1757"/>
      <c r="X13" s="1785">
        <v>489.5249</v>
      </c>
      <c r="Y13" s="757">
        <v>220.11011690647479</v>
      </c>
      <c r="Z13" s="725">
        <v>1.6523000000000252</v>
      </c>
      <c r="AA13" s="726">
        <v>3.3867448182169912E-3</v>
      </c>
      <c r="AB13" s="1756"/>
      <c r="AC13" s="1756"/>
      <c r="AD13" s="1756"/>
      <c r="AE13" s="1756"/>
      <c r="AF13" s="727"/>
    </row>
    <row r="14" spans="1:35" s="724" customFormat="1" ht="2.1" customHeight="1">
      <c r="A14" s="1786"/>
      <c r="B14" s="1757"/>
      <c r="C14" s="1786"/>
      <c r="D14" s="1758"/>
      <c r="E14" s="1758"/>
      <c r="F14" s="1758"/>
      <c r="G14" s="1758"/>
      <c r="H14" s="728"/>
      <c r="I14" s="1758"/>
      <c r="J14" s="1758"/>
      <c r="K14" s="1758"/>
      <c r="L14" s="1758"/>
      <c r="M14" s="1758"/>
      <c r="N14" s="1758"/>
      <c r="O14" s="729"/>
      <c r="P14" s="1757"/>
      <c r="Q14" s="1786"/>
      <c r="R14" s="1758"/>
      <c r="S14" s="1758"/>
      <c r="T14" s="1758"/>
      <c r="U14" s="1758"/>
      <c r="V14" s="728"/>
      <c r="W14" s="1757"/>
      <c r="X14" s="1787"/>
      <c r="Y14" s="1788"/>
      <c r="Z14" s="1786"/>
      <c r="AA14" s="1786"/>
      <c r="AB14" s="1756"/>
      <c r="AC14" s="1756"/>
      <c r="AD14" s="1756"/>
      <c r="AE14" s="1756"/>
    </row>
    <row r="15" spans="1:35" s="724" customFormat="1" ht="2.85" customHeight="1">
      <c r="A15" s="1789"/>
      <c r="B15" s="1757"/>
      <c r="C15" s="1789"/>
      <c r="D15" s="1789"/>
      <c r="E15" s="1789"/>
      <c r="F15" s="1789"/>
      <c r="G15" s="730"/>
      <c r="H15" s="731"/>
      <c r="I15" s="1789"/>
      <c r="J15" s="1789"/>
      <c r="K15" s="1789"/>
      <c r="L15" s="1789"/>
      <c r="M15" s="1789"/>
      <c r="N15" s="1789"/>
      <c r="O15" s="732"/>
      <c r="P15" s="1789"/>
      <c r="Q15" s="1789"/>
      <c r="R15" s="1789"/>
      <c r="S15" s="1789"/>
      <c r="T15" s="1789"/>
      <c r="U15" s="730"/>
      <c r="V15" s="731"/>
      <c r="W15" s="1789"/>
      <c r="X15" s="1789"/>
      <c r="Y15" s="1789"/>
      <c r="Z15" s="1790"/>
      <c r="AA15" s="1790"/>
      <c r="AB15" s="1756"/>
      <c r="AC15" s="1756"/>
      <c r="AD15" s="1756"/>
      <c r="AE15" s="1756"/>
    </row>
    <row r="16" spans="1:35" s="724" customFormat="1" ht="13.5" thickBot="1">
      <c r="A16" s="1789"/>
      <c r="B16" s="1757"/>
      <c r="C16" s="1791" t="s">
        <v>322</v>
      </c>
      <c r="D16" s="1791" t="s">
        <v>323</v>
      </c>
      <c r="E16" s="1791" t="s">
        <v>324</v>
      </c>
      <c r="F16" s="1791" t="s">
        <v>325</v>
      </c>
      <c r="G16" s="1791"/>
      <c r="H16" s="733"/>
      <c r="I16" s="1758"/>
      <c r="J16" s="1791" t="s">
        <v>322</v>
      </c>
      <c r="K16" s="1791" t="s">
        <v>323</v>
      </c>
      <c r="L16" s="1791" t="s">
        <v>324</v>
      </c>
      <c r="M16" s="1791" t="s">
        <v>325</v>
      </c>
      <c r="N16" s="1792"/>
      <c r="O16" s="734"/>
      <c r="P16" s="1758"/>
      <c r="Q16" s="1791" t="s">
        <v>322</v>
      </c>
      <c r="R16" s="1791" t="s">
        <v>323</v>
      </c>
      <c r="S16" s="1791" t="s">
        <v>324</v>
      </c>
      <c r="T16" s="1791" t="s">
        <v>325</v>
      </c>
      <c r="U16" s="1791"/>
      <c r="V16" s="733"/>
      <c r="W16" s="1757"/>
      <c r="X16" s="1793" t="s">
        <v>318</v>
      </c>
      <c r="Y16" s="1758"/>
      <c r="Z16" s="1790"/>
      <c r="AA16" s="1790"/>
      <c r="AB16" s="1756"/>
      <c r="AC16" s="1756"/>
      <c r="AD16" s="1756"/>
      <c r="AE16" s="1756"/>
    </row>
    <row r="17" spans="1:31" s="724" customFormat="1">
      <c r="A17" s="1794" t="s">
        <v>326</v>
      </c>
      <c r="B17" s="1757"/>
      <c r="C17" s="1795">
        <v>463.55610000000001</v>
      </c>
      <c r="D17" s="1796">
        <v>424.74740000000003</v>
      </c>
      <c r="E17" s="1796" t="s">
        <v>372</v>
      </c>
      <c r="F17" s="1797">
        <v>458.50540000000001</v>
      </c>
      <c r="G17" s="735">
        <v>-1.4802999999999997</v>
      </c>
      <c r="H17" s="736">
        <v>-3.2181435205486109E-3</v>
      </c>
      <c r="I17" s="1798"/>
      <c r="J17" s="1795" t="s">
        <v>372</v>
      </c>
      <c r="K17" s="1796" t="s">
        <v>372</v>
      </c>
      <c r="L17" s="1796" t="s">
        <v>372</v>
      </c>
      <c r="M17" s="1797" t="s">
        <v>372</v>
      </c>
      <c r="N17" s="735"/>
      <c r="O17" s="736"/>
      <c r="P17" s="1757"/>
      <c r="Q17" s="1795" t="s">
        <v>372</v>
      </c>
      <c r="R17" s="1796" t="s">
        <v>372</v>
      </c>
      <c r="S17" s="1796" t="s">
        <v>372</v>
      </c>
      <c r="T17" s="1797" t="s">
        <v>372</v>
      </c>
      <c r="U17" s="735" t="s">
        <v>372</v>
      </c>
      <c r="V17" s="737" t="s">
        <v>372</v>
      </c>
      <c r="W17" s="1757"/>
      <c r="X17" s="1799">
        <v>458.50540000000001</v>
      </c>
      <c r="Y17" s="1800"/>
      <c r="Z17" s="738">
        <v>-1.4802999999999997</v>
      </c>
      <c r="AA17" s="737">
        <v>-3.2181435205486109E-3</v>
      </c>
      <c r="AB17" s="1801"/>
      <c r="AC17" s="1801"/>
      <c r="AD17" s="1801"/>
      <c r="AE17" s="1801"/>
    </row>
    <row r="18" spans="1:31" s="724" customFormat="1">
      <c r="A18" s="1802" t="s">
        <v>327</v>
      </c>
      <c r="B18" s="1757"/>
      <c r="C18" s="1803" t="s">
        <v>372</v>
      </c>
      <c r="D18" s="1804">
        <v>526.20219999999995</v>
      </c>
      <c r="E18" s="1804" t="s">
        <v>372</v>
      </c>
      <c r="F18" s="1805">
        <v>526.20219999999995</v>
      </c>
      <c r="G18" s="739"/>
      <c r="H18" s="740">
        <v>0</v>
      </c>
      <c r="I18" s="1798"/>
      <c r="J18" s="1803" t="s">
        <v>372</v>
      </c>
      <c r="K18" s="1804" t="s">
        <v>372</v>
      </c>
      <c r="L18" s="1804" t="s">
        <v>372</v>
      </c>
      <c r="M18" s="1805" t="s">
        <v>372</v>
      </c>
      <c r="N18" s="739" t="s">
        <v>372</v>
      </c>
      <c r="O18" s="741" t="s">
        <v>372</v>
      </c>
      <c r="P18" s="1757"/>
      <c r="Q18" s="1803" t="s">
        <v>372</v>
      </c>
      <c r="R18" s="1804" t="s">
        <v>372</v>
      </c>
      <c r="S18" s="1804" t="s">
        <v>372</v>
      </c>
      <c r="T18" s="1805" t="s">
        <v>372</v>
      </c>
      <c r="U18" s="739" t="s">
        <v>372</v>
      </c>
      <c r="V18" s="741" t="s">
        <v>372</v>
      </c>
      <c r="W18" s="1757"/>
      <c r="X18" s="1806">
        <v>526.20219999999995</v>
      </c>
      <c r="Y18" s="1758"/>
      <c r="Z18" s="742" t="s">
        <v>372</v>
      </c>
      <c r="AA18" s="741" t="s">
        <v>372</v>
      </c>
      <c r="AB18" s="1801"/>
      <c r="AC18" s="1801"/>
      <c r="AD18" s="1801"/>
      <c r="AE18" s="1801"/>
    </row>
    <row r="19" spans="1:31" s="724" customFormat="1">
      <c r="A19" s="1802" t="s">
        <v>328</v>
      </c>
      <c r="B19" s="1757"/>
      <c r="C19" s="1803">
        <v>435.42880000000002</v>
      </c>
      <c r="D19" s="1804">
        <v>440.3811</v>
      </c>
      <c r="E19" s="1804">
        <v>436.32429999999999</v>
      </c>
      <c r="F19" s="1805">
        <v>438.0136</v>
      </c>
      <c r="G19" s="739">
        <v>4.3847999999999843</v>
      </c>
      <c r="H19" s="740">
        <v>1.0111874488041295E-2</v>
      </c>
      <c r="I19" s="1798"/>
      <c r="J19" s="1803" t="s">
        <v>372</v>
      </c>
      <c r="K19" s="1804" t="s">
        <v>372</v>
      </c>
      <c r="L19" s="1804" t="s">
        <v>372</v>
      </c>
      <c r="M19" s="1805" t="s">
        <v>372</v>
      </c>
      <c r="N19" s="739" t="s">
        <v>372</v>
      </c>
      <c r="O19" s="741" t="s">
        <v>372</v>
      </c>
      <c r="P19" s="1757"/>
      <c r="Q19" s="1803" t="s">
        <v>372</v>
      </c>
      <c r="R19" s="1804" t="s">
        <v>372</v>
      </c>
      <c r="S19" s="1804" t="s">
        <v>504</v>
      </c>
      <c r="T19" s="1805" t="s">
        <v>504</v>
      </c>
      <c r="U19" s="739" t="s">
        <v>372</v>
      </c>
      <c r="V19" s="741" t="s">
        <v>372</v>
      </c>
      <c r="W19" s="1757"/>
      <c r="X19" s="1806" t="s">
        <v>504</v>
      </c>
      <c r="Y19" s="1758"/>
      <c r="Z19" s="742" t="s">
        <v>372</v>
      </c>
      <c r="AA19" s="741" t="s">
        <v>372</v>
      </c>
      <c r="AB19" s="1801"/>
      <c r="AC19" s="1801"/>
      <c r="AD19" s="1801"/>
      <c r="AE19" s="1801"/>
    </row>
    <row r="20" spans="1:31" s="724" customFormat="1">
      <c r="A20" s="1802" t="s">
        <v>329</v>
      </c>
      <c r="B20" s="1757"/>
      <c r="C20" s="1803" t="s">
        <v>372</v>
      </c>
      <c r="D20" s="1804">
        <v>421.22559999999999</v>
      </c>
      <c r="E20" s="1804">
        <v>404.66430000000003</v>
      </c>
      <c r="F20" s="1805">
        <v>411.38240000000002</v>
      </c>
      <c r="G20" s="739">
        <v>3.4174000000000433</v>
      </c>
      <c r="H20" s="740">
        <v>8.3766989815303727E-3</v>
      </c>
      <c r="I20" s="1798"/>
      <c r="J20" s="1803" t="s">
        <v>372</v>
      </c>
      <c r="K20" s="1804" t="s">
        <v>372</v>
      </c>
      <c r="L20" s="1804" t="s">
        <v>372</v>
      </c>
      <c r="M20" s="1805" t="s">
        <v>372</v>
      </c>
      <c r="N20" s="739" t="s">
        <v>372</v>
      </c>
      <c r="O20" s="741" t="s">
        <v>372</v>
      </c>
      <c r="P20" s="1757"/>
      <c r="Q20" s="1803" t="s">
        <v>372</v>
      </c>
      <c r="R20" s="1804">
        <v>448.38119999999998</v>
      </c>
      <c r="S20" s="1804">
        <v>463.78429999999997</v>
      </c>
      <c r="T20" s="1805">
        <v>459.49299999999999</v>
      </c>
      <c r="U20" s="739">
        <v>3.7846000000000117</v>
      </c>
      <c r="V20" s="741">
        <v>8.3048721506999712E-3</v>
      </c>
      <c r="W20" s="1757"/>
      <c r="X20" s="1807">
        <v>445.8349</v>
      </c>
      <c r="Y20" s="1757"/>
      <c r="Z20" s="742">
        <v>3.6802999999999884</v>
      </c>
      <c r="AA20" s="741">
        <v>8.323559225664523E-3</v>
      </c>
      <c r="AB20" s="1801"/>
      <c r="AC20" s="1801"/>
      <c r="AD20" s="1801"/>
      <c r="AE20" s="1801"/>
    </row>
    <row r="21" spans="1:31" s="724" customFormat="1">
      <c r="A21" s="1802" t="s">
        <v>330</v>
      </c>
      <c r="B21" s="1757"/>
      <c r="C21" s="1803">
        <v>471.60219999999998</v>
      </c>
      <c r="D21" s="1804">
        <v>483.25779999999997</v>
      </c>
      <c r="E21" s="1804" t="s">
        <v>372</v>
      </c>
      <c r="F21" s="1805">
        <v>477.29669999999999</v>
      </c>
      <c r="G21" s="739">
        <v>-1.2347000000000321</v>
      </c>
      <c r="H21" s="740">
        <v>-2.5801859606288113E-3</v>
      </c>
      <c r="I21" s="1798"/>
      <c r="J21" s="1803" t="s">
        <v>372</v>
      </c>
      <c r="K21" s="1804" t="s">
        <v>372</v>
      </c>
      <c r="L21" s="1804" t="s">
        <v>372</v>
      </c>
      <c r="M21" s="1805" t="s">
        <v>372</v>
      </c>
      <c r="N21" s="739" t="s">
        <v>372</v>
      </c>
      <c r="O21" s="741" t="s">
        <v>372</v>
      </c>
      <c r="P21" s="1757"/>
      <c r="Q21" s="1803" t="s">
        <v>372</v>
      </c>
      <c r="R21" s="1804" t="s">
        <v>372</v>
      </c>
      <c r="S21" s="1804" t="s">
        <v>372</v>
      </c>
      <c r="T21" s="1805" t="s">
        <v>372</v>
      </c>
      <c r="U21" s="739" t="s">
        <v>372</v>
      </c>
      <c r="V21" s="741" t="s">
        <v>372</v>
      </c>
      <c r="W21" s="1757"/>
      <c r="X21" s="1807">
        <v>477.29669999999999</v>
      </c>
      <c r="Y21" s="1758"/>
      <c r="Z21" s="742">
        <v>-1.2347000000000321</v>
      </c>
      <c r="AA21" s="741">
        <v>-2.5801859606288113E-3</v>
      </c>
      <c r="AB21" s="1801"/>
      <c r="AC21" s="1801"/>
      <c r="AD21" s="1801"/>
      <c r="AE21" s="1801"/>
    </row>
    <row r="22" spans="1:31" s="724" customFormat="1">
      <c r="A22" s="1802" t="s">
        <v>331</v>
      </c>
      <c r="B22" s="1757"/>
      <c r="C22" s="1803" t="s">
        <v>372</v>
      </c>
      <c r="D22" s="1804" t="s">
        <v>504</v>
      </c>
      <c r="E22" s="1804" t="s">
        <v>372</v>
      </c>
      <c r="F22" s="1805" t="s">
        <v>504</v>
      </c>
      <c r="G22" s="753" t="s">
        <v>372</v>
      </c>
      <c r="H22" s="754" t="s">
        <v>372</v>
      </c>
      <c r="I22" s="1798"/>
      <c r="J22" s="1803" t="s">
        <v>372</v>
      </c>
      <c r="K22" s="1804" t="s">
        <v>372</v>
      </c>
      <c r="L22" s="1804" t="s">
        <v>372</v>
      </c>
      <c r="M22" s="1805" t="s">
        <v>372</v>
      </c>
      <c r="N22" s="739" t="s">
        <v>372</v>
      </c>
      <c r="O22" s="741" t="s">
        <v>372</v>
      </c>
      <c r="P22" s="1757"/>
      <c r="Q22" s="1803" t="s">
        <v>372</v>
      </c>
      <c r="R22" s="1804" t="s">
        <v>372</v>
      </c>
      <c r="S22" s="1804" t="s">
        <v>372</v>
      </c>
      <c r="T22" s="1805" t="s">
        <v>372</v>
      </c>
      <c r="U22" s="739" t="s">
        <v>372</v>
      </c>
      <c r="V22" s="741" t="s">
        <v>372</v>
      </c>
      <c r="W22" s="1757"/>
      <c r="X22" s="1807" t="s">
        <v>504</v>
      </c>
      <c r="Y22" s="1758"/>
      <c r="Z22" s="742"/>
      <c r="AA22" s="741"/>
      <c r="AB22" s="1801"/>
      <c r="AC22" s="1801"/>
      <c r="AD22" s="1801"/>
      <c r="AE22" s="1801"/>
    </row>
    <row r="23" spans="1:31" s="724" customFormat="1">
      <c r="A23" s="1802" t="s">
        <v>332</v>
      </c>
      <c r="B23" s="1757"/>
      <c r="C23" s="1808" t="s">
        <v>372</v>
      </c>
      <c r="D23" s="1809" t="s">
        <v>372</v>
      </c>
      <c r="E23" s="1809" t="s">
        <v>372</v>
      </c>
      <c r="F23" s="1810" t="s">
        <v>372</v>
      </c>
      <c r="G23" s="739"/>
      <c r="H23" s="740"/>
      <c r="I23" s="1811"/>
      <c r="J23" s="1808">
        <v>468.83359999999999</v>
      </c>
      <c r="K23" s="1809">
        <v>482.16820000000001</v>
      </c>
      <c r="L23" s="1809">
        <v>497.54309999999998</v>
      </c>
      <c r="M23" s="1810">
        <v>488.92149999999998</v>
      </c>
      <c r="N23" s="739">
        <v>6.8247000000000071</v>
      </c>
      <c r="O23" s="741">
        <v>1.4156285625625431E-2</v>
      </c>
      <c r="P23" s="1757"/>
      <c r="Q23" s="1808" t="s">
        <v>372</v>
      </c>
      <c r="R23" s="1809" t="s">
        <v>372</v>
      </c>
      <c r="S23" s="1809" t="s">
        <v>372</v>
      </c>
      <c r="T23" s="1810" t="s">
        <v>372</v>
      </c>
      <c r="U23" s="739" t="s">
        <v>372</v>
      </c>
      <c r="V23" s="741" t="s">
        <v>372</v>
      </c>
      <c r="W23" s="1757"/>
      <c r="X23" s="1807">
        <v>488.92149999999998</v>
      </c>
      <c r="Y23" s="1800"/>
      <c r="Z23" s="742">
        <v>6.8247000000000071</v>
      </c>
      <c r="AA23" s="741">
        <v>1.4156285625625431E-2</v>
      </c>
      <c r="AB23" s="1801"/>
      <c r="AC23" s="1801"/>
      <c r="AD23" s="1801"/>
      <c r="AE23" s="1801"/>
    </row>
    <row r="24" spans="1:31" s="724" customFormat="1">
      <c r="A24" s="1802" t="s">
        <v>333</v>
      </c>
      <c r="B24" s="1757"/>
      <c r="C24" s="1803" t="s">
        <v>372</v>
      </c>
      <c r="D24" s="1804">
        <v>433.20119999999997</v>
      </c>
      <c r="E24" s="1804">
        <v>416.4486</v>
      </c>
      <c r="F24" s="1805">
        <v>426.0283</v>
      </c>
      <c r="G24" s="739">
        <v>0</v>
      </c>
      <c r="H24" s="740">
        <v>0</v>
      </c>
      <c r="I24" s="1798"/>
      <c r="J24" s="1803" t="s">
        <v>372</v>
      </c>
      <c r="K24" s="1804" t="s">
        <v>372</v>
      </c>
      <c r="L24" s="1804" t="s">
        <v>372</v>
      </c>
      <c r="M24" s="1805" t="s">
        <v>372</v>
      </c>
      <c r="N24" s="739" t="s">
        <v>372</v>
      </c>
      <c r="O24" s="741" t="s">
        <v>372</v>
      </c>
      <c r="P24" s="1757"/>
      <c r="Q24" s="1803" t="s">
        <v>372</v>
      </c>
      <c r="R24" s="1804">
        <v>480.78</v>
      </c>
      <c r="S24" s="1804">
        <v>493.66109999999998</v>
      </c>
      <c r="T24" s="1805">
        <v>491.13400000000001</v>
      </c>
      <c r="U24" s="739" t="s">
        <v>372</v>
      </c>
      <c r="V24" s="741" t="s">
        <v>372</v>
      </c>
      <c r="W24" s="1757"/>
      <c r="X24" s="1807">
        <v>457.52109999999999</v>
      </c>
      <c r="Y24" s="1800"/>
      <c r="Z24" s="742" t="s">
        <v>372</v>
      </c>
      <c r="AA24" s="741" t="s">
        <v>372</v>
      </c>
      <c r="AB24" s="1801"/>
      <c r="AC24" s="1801"/>
      <c r="AD24" s="1801"/>
      <c r="AE24" s="1801"/>
    </row>
    <row r="25" spans="1:31" s="724" customFormat="1">
      <c r="A25" s="1802" t="s">
        <v>334</v>
      </c>
      <c r="B25" s="1757"/>
      <c r="C25" s="1803">
        <v>486.22030000000001</v>
      </c>
      <c r="D25" s="1804">
        <v>500.76440000000002</v>
      </c>
      <c r="E25" s="1804" t="s">
        <v>372</v>
      </c>
      <c r="F25" s="1805">
        <v>491.30869999999999</v>
      </c>
      <c r="G25" s="739">
        <v>-1.8577000000000226</v>
      </c>
      <c r="H25" s="740">
        <v>-3.7668827397812077E-3</v>
      </c>
      <c r="I25" s="1798"/>
      <c r="J25" s="1803" t="s">
        <v>372</v>
      </c>
      <c r="K25" s="1804" t="s">
        <v>372</v>
      </c>
      <c r="L25" s="1804" t="s">
        <v>372</v>
      </c>
      <c r="M25" s="1805" t="s">
        <v>372</v>
      </c>
      <c r="N25" s="739" t="s">
        <v>372</v>
      </c>
      <c r="O25" s="741" t="s">
        <v>372</v>
      </c>
      <c r="P25" s="1757"/>
      <c r="Q25" s="1803">
        <v>499.7269</v>
      </c>
      <c r="R25" s="1804">
        <v>521.95939999999996</v>
      </c>
      <c r="S25" s="1804">
        <v>493.66109999999998</v>
      </c>
      <c r="T25" s="1805">
        <v>513.24770000000001</v>
      </c>
      <c r="U25" s="739">
        <v>-4.1299999999999955</v>
      </c>
      <c r="V25" s="741">
        <v>-7.9825628356228195E-3</v>
      </c>
      <c r="W25" s="1757"/>
      <c r="X25" s="1807">
        <v>503.03870000000001</v>
      </c>
      <c r="Y25" s="1800"/>
      <c r="Z25" s="742">
        <v>-3.0726000000000226</v>
      </c>
      <c r="AA25" s="741">
        <v>-6.0709966365106727E-3</v>
      </c>
      <c r="AB25" s="1801"/>
      <c r="AC25" s="1801"/>
      <c r="AD25" s="1801"/>
      <c r="AE25" s="1801"/>
    </row>
    <row r="26" spans="1:31" s="724" customFormat="1">
      <c r="A26" s="1802" t="s">
        <v>335</v>
      </c>
      <c r="B26" s="1757"/>
      <c r="C26" s="1808">
        <v>515.84199999999998</v>
      </c>
      <c r="D26" s="1809">
        <v>517.99180000000001</v>
      </c>
      <c r="E26" s="1809">
        <v>490.93450000000001</v>
      </c>
      <c r="F26" s="1810">
        <v>512.84299999999996</v>
      </c>
      <c r="G26" s="739">
        <v>-0.69690000000002783</v>
      </c>
      <c r="H26" s="740">
        <v>-1.3570513216207836E-3</v>
      </c>
      <c r="I26" s="1798"/>
      <c r="J26" s="1808" t="s">
        <v>372</v>
      </c>
      <c r="K26" s="1809">
        <v>518</v>
      </c>
      <c r="L26" s="1809" t="s">
        <v>95</v>
      </c>
      <c r="M26" s="1810">
        <v>490.3073</v>
      </c>
      <c r="N26" s="739">
        <v>-10.192299999999989</v>
      </c>
      <c r="O26" s="741">
        <v>-2.0364252039362207E-2</v>
      </c>
      <c r="P26" s="1757"/>
      <c r="Q26" s="1808" t="s">
        <v>372</v>
      </c>
      <c r="R26" s="1809" t="s">
        <v>372</v>
      </c>
      <c r="S26" s="1809" t="s">
        <v>372</v>
      </c>
      <c r="T26" s="1810" t="s">
        <v>372</v>
      </c>
      <c r="U26" s="739" t="s">
        <v>372</v>
      </c>
      <c r="V26" s="741" t="s">
        <v>372</v>
      </c>
      <c r="W26" s="1757"/>
      <c r="X26" s="1807">
        <v>509.34379999999999</v>
      </c>
      <c r="Y26" s="1758"/>
      <c r="Z26" s="742">
        <v>-2.1713000000000306</v>
      </c>
      <c r="AA26" s="741">
        <v>-4.2448404748951507E-3</v>
      </c>
      <c r="AB26" s="1801"/>
      <c r="AC26" s="1801"/>
      <c r="AD26" s="1801"/>
      <c r="AE26" s="1801"/>
    </row>
    <row r="27" spans="1:31" s="724" customFormat="1">
      <c r="A27" s="1802" t="s">
        <v>336</v>
      </c>
      <c r="B27" s="1757"/>
      <c r="C27" s="1808">
        <v>493.53829999999999</v>
      </c>
      <c r="D27" s="1809">
        <v>525.529</v>
      </c>
      <c r="E27" s="1809" t="s">
        <v>372</v>
      </c>
      <c r="F27" s="1810">
        <v>517.83240000000001</v>
      </c>
      <c r="G27" s="739">
        <v>4.7455999999999676</v>
      </c>
      <c r="H27" s="740">
        <v>9.249117303349097E-3</v>
      </c>
      <c r="I27" s="1798"/>
      <c r="J27" s="1808" t="s">
        <v>372</v>
      </c>
      <c r="K27" s="1809" t="s">
        <v>372</v>
      </c>
      <c r="L27" s="1809" t="s">
        <v>372</v>
      </c>
      <c r="M27" s="1810" t="s">
        <v>372</v>
      </c>
      <c r="N27" s="739" t="s">
        <v>372</v>
      </c>
      <c r="O27" s="741" t="s">
        <v>372</v>
      </c>
      <c r="P27" s="1757"/>
      <c r="Q27" s="1808" t="s">
        <v>372</v>
      </c>
      <c r="R27" s="1809" t="s">
        <v>372</v>
      </c>
      <c r="S27" s="1809" t="s">
        <v>372</v>
      </c>
      <c r="T27" s="1810" t="s">
        <v>372</v>
      </c>
      <c r="U27" s="739" t="s">
        <v>372</v>
      </c>
      <c r="V27" s="741" t="s">
        <v>372</v>
      </c>
      <c r="W27" s="1757"/>
      <c r="X27" s="1807">
        <v>517.83240000000001</v>
      </c>
      <c r="Y27" s="1758"/>
      <c r="Z27" s="742">
        <v>4.7455999999999676</v>
      </c>
      <c r="AA27" s="741">
        <v>9.249117303349097E-3</v>
      </c>
      <c r="AB27" s="1801"/>
      <c r="AC27" s="1801"/>
      <c r="AD27" s="1801"/>
      <c r="AE27" s="1801"/>
    </row>
    <row r="28" spans="1:31" s="724" customFormat="1">
      <c r="A28" s="1802" t="s">
        <v>337</v>
      </c>
      <c r="B28" s="1757"/>
      <c r="C28" s="1803">
        <v>538.58929999999998</v>
      </c>
      <c r="D28" s="1804">
        <v>462.66950000000003</v>
      </c>
      <c r="E28" s="1804">
        <v>421.87619999999998</v>
      </c>
      <c r="F28" s="1805">
        <v>526.56280000000004</v>
      </c>
      <c r="G28" s="743">
        <v>2.5875000000000909</v>
      </c>
      <c r="H28" s="740">
        <v>4.9382098736334701E-3</v>
      </c>
      <c r="I28" s="1798"/>
      <c r="J28" s="1803" t="s">
        <v>372</v>
      </c>
      <c r="K28" s="1804" t="s">
        <v>372</v>
      </c>
      <c r="L28" s="1804" t="s">
        <v>372</v>
      </c>
      <c r="M28" s="1805" t="s">
        <v>372</v>
      </c>
      <c r="N28" s="739" t="s">
        <v>372</v>
      </c>
      <c r="O28" s="741" t="s">
        <v>372</v>
      </c>
      <c r="P28" s="1757"/>
      <c r="Q28" s="1803">
        <v>568.99590000000001</v>
      </c>
      <c r="R28" s="1804">
        <v>524.09339999999997</v>
      </c>
      <c r="S28" s="1804">
        <v>564.88710000000003</v>
      </c>
      <c r="T28" s="1805">
        <v>550.66020000000003</v>
      </c>
      <c r="U28" s="739">
        <v>-12.742399999999975</v>
      </c>
      <c r="V28" s="741">
        <v>-2.2616864032931283E-2</v>
      </c>
      <c r="W28" s="1757"/>
      <c r="X28" s="1807">
        <v>527.77890000000002</v>
      </c>
      <c r="Y28" s="1758"/>
      <c r="Z28" s="742">
        <v>1.8138999999999896</v>
      </c>
      <c r="AA28" s="741">
        <v>3.4487085642580517E-3</v>
      </c>
      <c r="AB28" s="1801"/>
      <c r="AC28" s="1801"/>
      <c r="AD28" s="1801"/>
      <c r="AE28" s="1801"/>
    </row>
    <row r="29" spans="1:31" s="724" customFormat="1">
      <c r="A29" s="1802" t="s">
        <v>338</v>
      </c>
      <c r="B29" s="1757"/>
      <c r="C29" s="1803" t="s">
        <v>372</v>
      </c>
      <c r="D29" s="1804" t="s">
        <v>372</v>
      </c>
      <c r="E29" s="1804" t="s">
        <v>372</v>
      </c>
      <c r="F29" s="1805" t="s">
        <v>372</v>
      </c>
      <c r="G29" s="739">
        <v>0</v>
      </c>
      <c r="H29" s="740">
        <v>0</v>
      </c>
      <c r="I29" s="1798"/>
      <c r="J29" s="1803" t="s">
        <v>372</v>
      </c>
      <c r="K29" s="1804" t="s">
        <v>372</v>
      </c>
      <c r="L29" s="1804" t="s">
        <v>372</v>
      </c>
      <c r="M29" s="1805" t="s">
        <v>372</v>
      </c>
      <c r="N29" s="739" t="s">
        <v>372</v>
      </c>
      <c r="O29" s="741" t="s">
        <v>372</v>
      </c>
      <c r="P29" s="1757"/>
      <c r="Q29" s="1803" t="s">
        <v>372</v>
      </c>
      <c r="R29" s="1804" t="s">
        <v>372</v>
      </c>
      <c r="S29" s="1804" t="s">
        <v>372</v>
      </c>
      <c r="T29" s="1805" t="s">
        <v>372</v>
      </c>
      <c r="U29" s="739" t="s">
        <v>372</v>
      </c>
      <c r="V29" s="741" t="s">
        <v>372</v>
      </c>
      <c r="W29" s="1757"/>
      <c r="X29" s="1807" t="s">
        <v>372</v>
      </c>
      <c r="Y29" s="1800"/>
      <c r="Z29" s="742" t="s">
        <v>372</v>
      </c>
      <c r="AA29" s="741" t="s">
        <v>372</v>
      </c>
      <c r="AB29" s="1801"/>
      <c r="AC29" s="1801"/>
      <c r="AD29" s="1801"/>
      <c r="AE29" s="1801"/>
    </row>
    <row r="30" spans="1:31" s="724" customFormat="1">
      <c r="A30" s="1802" t="s">
        <v>339</v>
      </c>
      <c r="B30" s="1757"/>
      <c r="C30" s="1803" t="s">
        <v>372</v>
      </c>
      <c r="D30" s="1804">
        <v>347.93639999999999</v>
      </c>
      <c r="E30" s="1804" t="s">
        <v>372</v>
      </c>
      <c r="F30" s="1805">
        <v>347.93639999999999</v>
      </c>
      <c r="G30" s="739">
        <v>-6.3657000000000039</v>
      </c>
      <c r="H30" s="740">
        <v>-1.7966870645135913E-2</v>
      </c>
      <c r="I30" s="1798"/>
      <c r="J30" s="1803" t="s">
        <v>372</v>
      </c>
      <c r="K30" s="1804" t="s">
        <v>372</v>
      </c>
      <c r="L30" s="1804" t="s">
        <v>372</v>
      </c>
      <c r="M30" s="1805" t="s">
        <v>372</v>
      </c>
      <c r="N30" s="739" t="s">
        <v>372</v>
      </c>
      <c r="O30" s="741" t="s">
        <v>372</v>
      </c>
      <c r="P30" s="1757"/>
      <c r="Q30" s="1803" t="s">
        <v>372</v>
      </c>
      <c r="R30" s="1804">
        <v>316.95519999999999</v>
      </c>
      <c r="S30" s="1804" t="s">
        <v>372</v>
      </c>
      <c r="T30" s="1805">
        <v>316.95519999999999</v>
      </c>
      <c r="U30" s="739">
        <v>20.608799999999974</v>
      </c>
      <c r="V30" s="741">
        <v>6.9542940288797039E-2</v>
      </c>
      <c r="W30" s="1757"/>
      <c r="X30" s="1807">
        <v>341.57</v>
      </c>
      <c r="Y30" s="1800"/>
      <c r="Z30" s="742">
        <v>-0.82260000000002265</v>
      </c>
      <c r="AA30" s="741">
        <v>-2.4025051943296072E-3</v>
      </c>
      <c r="AB30" s="1801"/>
      <c r="AC30" s="1801"/>
      <c r="AD30" s="1801"/>
      <c r="AE30" s="1801"/>
    </row>
    <row r="31" spans="1:31" s="724" customFormat="1">
      <c r="A31" s="1802" t="s">
        <v>340</v>
      </c>
      <c r="B31" s="1757"/>
      <c r="C31" s="1803" t="s">
        <v>372</v>
      </c>
      <c r="D31" s="1804">
        <v>375.17950000000002</v>
      </c>
      <c r="E31" s="1804">
        <v>372.83609999999999</v>
      </c>
      <c r="F31" s="1805">
        <v>373.5403</v>
      </c>
      <c r="G31" s="739">
        <v>10.224400000000003</v>
      </c>
      <c r="H31" s="740">
        <v>2.8141900753586579E-2</v>
      </c>
      <c r="I31" s="1798"/>
      <c r="J31" s="1803" t="s">
        <v>372</v>
      </c>
      <c r="K31" s="1804" t="s">
        <v>372</v>
      </c>
      <c r="L31" s="1804" t="s">
        <v>372</v>
      </c>
      <c r="M31" s="1805" t="s">
        <v>372</v>
      </c>
      <c r="N31" s="739" t="s">
        <v>372</v>
      </c>
      <c r="O31" s="741" t="s">
        <v>372</v>
      </c>
      <c r="P31" s="1757"/>
      <c r="Q31" s="1803" t="s">
        <v>372</v>
      </c>
      <c r="R31" s="1804" t="s">
        <v>504</v>
      </c>
      <c r="S31" s="1804" t="s">
        <v>372</v>
      </c>
      <c r="T31" s="1805" t="s">
        <v>504</v>
      </c>
      <c r="U31" s="739" t="s">
        <v>372</v>
      </c>
      <c r="V31" s="741" t="s">
        <v>372</v>
      </c>
      <c r="W31" s="1757"/>
      <c r="X31" s="1807" t="s">
        <v>504</v>
      </c>
      <c r="Y31" s="1800"/>
      <c r="Z31" s="742" t="s">
        <v>372</v>
      </c>
      <c r="AA31" s="741" t="s">
        <v>372</v>
      </c>
      <c r="AB31" s="1801"/>
      <c r="AC31" s="1801"/>
      <c r="AD31" s="1801"/>
      <c r="AE31" s="1801"/>
    </row>
    <row r="32" spans="1:31" s="724" customFormat="1">
      <c r="A32" s="1802" t="s">
        <v>341</v>
      </c>
      <c r="B32" s="1757"/>
      <c r="C32" s="1803" t="s">
        <v>504</v>
      </c>
      <c r="D32" s="1809" t="s">
        <v>504</v>
      </c>
      <c r="E32" s="1809" t="s">
        <v>372</v>
      </c>
      <c r="F32" s="1810" t="s">
        <v>504</v>
      </c>
      <c r="G32" s="739" t="s">
        <v>372</v>
      </c>
      <c r="H32" s="740" t="s">
        <v>372</v>
      </c>
      <c r="I32" s="1798"/>
      <c r="J32" s="1803" t="s">
        <v>372</v>
      </c>
      <c r="K32" s="1809" t="s">
        <v>372</v>
      </c>
      <c r="L32" s="1809" t="s">
        <v>372</v>
      </c>
      <c r="M32" s="1810" t="s">
        <v>372</v>
      </c>
      <c r="N32" s="739" t="s">
        <v>372</v>
      </c>
      <c r="O32" s="741" t="s">
        <v>372</v>
      </c>
      <c r="P32" s="1757"/>
      <c r="Q32" s="1803" t="s">
        <v>372</v>
      </c>
      <c r="R32" s="1809" t="s">
        <v>372</v>
      </c>
      <c r="S32" s="1809" t="s">
        <v>372</v>
      </c>
      <c r="T32" s="1810" t="s">
        <v>372</v>
      </c>
      <c r="U32" s="739" t="s">
        <v>372</v>
      </c>
      <c r="V32" s="741" t="s">
        <v>372</v>
      </c>
      <c r="W32" s="1757"/>
      <c r="X32" s="1807" t="s">
        <v>504</v>
      </c>
      <c r="Y32" s="1800"/>
      <c r="Z32" s="742" t="s">
        <v>372</v>
      </c>
      <c r="AA32" s="741" t="s">
        <v>372</v>
      </c>
      <c r="AB32" s="1801"/>
      <c r="AC32" s="1801"/>
      <c r="AD32" s="1801"/>
      <c r="AE32" s="1801"/>
    </row>
    <row r="33" spans="1:31" s="724" customFormat="1">
      <c r="A33" s="1802" t="s">
        <v>342</v>
      </c>
      <c r="B33" s="1757"/>
      <c r="C33" s="1803" t="s">
        <v>372</v>
      </c>
      <c r="D33" s="1809">
        <v>203.48670000000001</v>
      </c>
      <c r="E33" s="1809" t="s">
        <v>372</v>
      </c>
      <c r="F33" s="1810">
        <v>203.48670000000001</v>
      </c>
      <c r="G33" s="739">
        <v>-0.10489999999998645</v>
      </c>
      <c r="H33" s="740">
        <v>-5.1524719094497851E-4</v>
      </c>
      <c r="I33" s="1798"/>
      <c r="J33" s="1803" t="s">
        <v>372</v>
      </c>
      <c r="K33" s="1809" t="s">
        <v>372</v>
      </c>
      <c r="L33" s="1809" t="s">
        <v>372</v>
      </c>
      <c r="M33" s="1810" t="s">
        <v>372</v>
      </c>
      <c r="N33" s="739" t="s">
        <v>372</v>
      </c>
      <c r="O33" s="741" t="s">
        <v>372</v>
      </c>
      <c r="P33" s="1757"/>
      <c r="Q33" s="1803" t="s">
        <v>372</v>
      </c>
      <c r="R33" s="1809" t="s">
        <v>372</v>
      </c>
      <c r="S33" s="1809" t="s">
        <v>372</v>
      </c>
      <c r="T33" s="1810" t="s">
        <v>372</v>
      </c>
      <c r="U33" s="739" t="s">
        <v>372</v>
      </c>
      <c r="V33" s="741" t="s">
        <v>372</v>
      </c>
      <c r="W33" s="1757"/>
      <c r="X33" s="1807">
        <v>203.48670000000001</v>
      </c>
      <c r="Y33" s="1800"/>
      <c r="Z33" s="742">
        <v>-0.10489999999998645</v>
      </c>
      <c r="AA33" s="741">
        <v>-5.1524719094497851E-4</v>
      </c>
      <c r="AB33" s="1801"/>
      <c r="AC33" s="1801"/>
      <c r="AD33" s="1801"/>
      <c r="AE33" s="1801"/>
    </row>
    <row r="34" spans="1:31" s="724" customFormat="1">
      <c r="A34" s="1802" t="s">
        <v>343</v>
      </c>
      <c r="B34" s="1757"/>
      <c r="C34" s="1803" t="s">
        <v>372</v>
      </c>
      <c r="D34" s="1809" t="s">
        <v>372</v>
      </c>
      <c r="E34" s="1809" t="s">
        <v>372</v>
      </c>
      <c r="F34" s="1810" t="s">
        <v>372</v>
      </c>
      <c r="G34" s="739"/>
      <c r="H34" s="740" t="s">
        <v>372</v>
      </c>
      <c r="I34" s="1798"/>
      <c r="J34" s="1803" t="s">
        <v>372</v>
      </c>
      <c r="K34" s="1809" t="s">
        <v>372</v>
      </c>
      <c r="L34" s="1809" t="s">
        <v>372</v>
      </c>
      <c r="M34" s="1810" t="s">
        <v>372</v>
      </c>
      <c r="N34" s="739" t="s">
        <v>372</v>
      </c>
      <c r="O34" s="741" t="s">
        <v>372</v>
      </c>
      <c r="P34" s="1757"/>
      <c r="Q34" s="1803" t="s">
        <v>372</v>
      </c>
      <c r="R34" s="1809" t="s">
        <v>372</v>
      </c>
      <c r="S34" s="1809" t="s">
        <v>372</v>
      </c>
      <c r="T34" s="1810" t="s">
        <v>372</v>
      </c>
      <c r="U34" s="739" t="s">
        <v>372</v>
      </c>
      <c r="V34" s="741" t="s">
        <v>372</v>
      </c>
      <c r="W34" s="1757"/>
      <c r="X34" s="1807" t="s">
        <v>372</v>
      </c>
      <c r="Y34" s="1800"/>
      <c r="Z34" s="742" t="s">
        <v>372</v>
      </c>
      <c r="AA34" s="741" t="s">
        <v>372</v>
      </c>
      <c r="AB34" s="1801"/>
      <c r="AC34" s="1801"/>
      <c r="AD34" s="1801"/>
      <c r="AE34" s="1801"/>
    </row>
    <row r="35" spans="1:31" s="724" customFormat="1">
      <c r="A35" s="1802" t="s">
        <v>344</v>
      </c>
      <c r="B35" s="1757"/>
      <c r="C35" s="1803" t="s">
        <v>372</v>
      </c>
      <c r="D35" s="1804">
        <v>250.989</v>
      </c>
      <c r="E35" s="1804">
        <v>96.097200000000001</v>
      </c>
      <c r="F35" s="1805">
        <v>172.46019999999999</v>
      </c>
      <c r="G35" s="739">
        <v>39.535799999999995</v>
      </c>
      <c r="H35" s="740">
        <v>0.29743072001829618</v>
      </c>
      <c r="I35" s="1798"/>
      <c r="J35" s="1803" t="s">
        <v>372</v>
      </c>
      <c r="K35" s="1804" t="s">
        <v>372</v>
      </c>
      <c r="L35" s="1804" t="s">
        <v>372</v>
      </c>
      <c r="M35" s="1805" t="s">
        <v>372</v>
      </c>
      <c r="N35" s="739" t="s">
        <v>372</v>
      </c>
      <c r="O35" s="741" t="s">
        <v>372</v>
      </c>
      <c r="P35" s="1757"/>
      <c r="Q35" s="1803" t="s">
        <v>372</v>
      </c>
      <c r="R35" s="1804">
        <v>448.41090000000003</v>
      </c>
      <c r="S35" s="1804">
        <v>421.74829999999997</v>
      </c>
      <c r="T35" s="1805">
        <v>426.29599999999999</v>
      </c>
      <c r="U35" s="739">
        <v>36.740299999999991</v>
      </c>
      <c r="V35" s="741">
        <v>9.4313342097163577E-2</v>
      </c>
      <c r="W35" s="1757"/>
      <c r="X35" s="1807">
        <v>367.96449999999999</v>
      </c>
      <c r="Y35" s="1758"/>
      <c r="Z35" s="742">
        <v>37.3827</v>
      </c>
      <c r="AA35" s="741">
        <v>0.11308154290405592</v>
      </c>
      <c r="AB35" s="1801"/>
      <c r="AC35" s="1801"/>
      <c r="AD35" s="1801"/>
      <c r="AE35" s="1801"/>
    </row>
    <row r="36" spans="1:31" s="724" customFormat="1">
      <c r="A36" s="1802" t="s">
        <v>345</v>
      </c>
      <c r="B36" s="1757"/>
      <c r="C36" s="1803">
        <v>479.52330000000001</v>
      </c>
      <c r="D36" s="1804">
        <v>485.58030000000002</v>
      </c>
      <c r="E36" s="1804" t="s">
        <v>372</v>
      </c>
      <c r="F36" s="1805">
        <v>481.51850000000002</v>
      </c>
      <c r="G36" s="739">
        <v>-0.74559999999996762</v>
      </c>
      <c r="H36" s="740">
        <v>-1.5460408518900293E-3</v>
      </c>
      <c r="I36" s="1798"/>
      <c r="J36" s="1803" t="s">
        <v>372</v>
      </c>
      <c r="K36" s="1804" t="s">
        <v>372</v>
      </c>
      <c r="L36" s="1804" t="s">
        <v>372</v>
      </c>
      <c r="M36" s="1805" t="s">
        <v>372</v>
      </c>
      <c r="N36" s="739" t="s">
        <v>372</v>
      </c>
      <c r="O36" s="741" t="s">
        <v>372</v>
      </c>
      <c r="P36" s="1757"/>
      <c r="Q36" s="1803">
        <v>548.51250000000005</v>
      </c>
      <c r="R36" s="1804">
        <v>530.02179999999998</v>
      </c>
      <c r="S36" s="1804" t="s">
        <v>372</v>
      </c>
      <c r="T36" s="1805">
        <v>540.9624</v>
      </c>
      <c r="U36" s="739">
        <v>15.35979999999995</v>
      </c>
      <c r="V36" s="741">
        <v>2.922321921543003E-2</v>
      </c>
      <c r="W36" s="1757"/>
      <c r="X36" s="1807">
        <v>486.05439999999999</v>
      </c>
      <c r="Y36" s="1758"/>
      <c r="Z36" s="742">
        <v>0.48329999999998563</v>
      </c>
      <c r="AA36" s="741">
        <v>9.9532282707937014E-4</v>
      </c>
      <c r="AB36" s="1801"/>
      <c r="AC36" s="1801"/>
      <c r="AD36" s="1801"/>
      <c r="AE36" s="1801"/>
    </row>
    <row r="37" spans="1:31" s="724" customFormat="1">
      <c r="A37" s="1802" t="s">
        <v>346</v>
      </c>
      <c r="B37" s="1757"/>
      <c r="C37" s="1803" t="s">
        <v>372</v>
      </c>
      <c r="D37" s="1804">
        <v>485.21589999999998</v>
      </c>
      <c r="E37" s="1804">
        <v>488.39370000000002</v>
      </c>
      <c r="F37" s="1805">
        <v>487.34050000000002</v>
      </c>
      <c r="G37" s="739">
        <v>6.7425000000000068</v>
      </c>
      <c r="H37" s="740">
        <v>1.4029396709932307E-2</v>
      </c>
      <c r="I37" s="1798"/>
      <c r="J37" s="1803" t="s">
        <v>372</v>
      </c>
      <c r="K37" s="1804" t="s">
        <v>372</v>
      </c>
      <c r="L37" s="1804" t="s">
        <v>372</v>
      </c>
      <c r="M37" s="1805" t="s">
        <v>372</v>
      </c>
      <c r="N37" s="739" t="s">
        <v>372</v>
      </c>
      <c r="O37" s="741" t="s">
        <v>372</v>
      </c>
      <c r="P37" s="1757"/>
      <c r="Q37" s="1803" t="s">
        <v>372</v>
      </c>
      <c r="R37" s="1804">
        <v>447.42989999999998</v>
      </c>
      <c r="S37" s="1804">
        <v>353.113</v>
      </c>
      <c r="T37" s="1805">
        <v>378.31060000000002</v>
      </c>
      <c r="U37" s="739">
        <v>-28.676299999999969</v>
      </c>
      <c r="V37" s="741">
        <v>-7.0460007435128702E-2</v>
      </c>
      <c r="W37" s="1757"/>
      <c r="X37" s="1807">
        <v>486.4264</v>
      </c>
      <c r="Y37" s="1758"/>
      <c r="Z37" s="742">
        <v>6.4456000000000131</v>
      </c>
      <c r="AA37" s="741">
        <v>1.3428870488152889E-2</v>
      </c>
      <c r="AB37" s="1801"/>
      <c r="AC37" s="1801"/>
      <c r="AD37" s="1801"/>
      <c r="AE37" s="1801"/>
    </row>
    <row r="38" spans="1:31" s="724" customFormat="1">
      <c r="A38" s="1802" t="s">
        <v>347</v>
      </c>
      <c r="B38" s="1757"/>
      <c r="C38" s="1803">
        <v>483.66230000000002</v>
      </c>
      <c r="D38" s="1804">
        <v>484.92009999999999</v>
      </c>
      <c r="E38" s="1804" t="s">
        <v>372</v>
      </c>
      <c r="F38" s="1805">
        <v>484.21179999999998</v>
      </c>
      <c r="G38" s="739">
        <v>9.6714000000000055</v>
      </c>
      <c r="H38" s="740">
        <v>2.0380561907900718E-2</v>
      </c>
      <c r="I38" s="1798"/>
      <c r="J38" s="1803" t="s">
        <v>372</v>
      </c>
      <c r="K38" s="1804" t="s">
        <v>372</v>
      </c>
      <c r="L38" s="1804" t="s">
        <v>372</v>
      </c>
      <c r="M38" s="1805" t="s">
        <v>372</v>
      </c>
      <c r="N38" s="739" t="s">
        <v>372</v>
      </c>
      <c r="O38" s="741" t="s">
        <v>372</v>
      </c>
      <c r="P38" s="1757"/>
      <c r="Q38" s="1803">
        <v>443.8168</v>
      </c>
      <c r="R38" s="1804">
        <v>431.75369999999998</v>
      </c>
      <c r="S38" s="1804" t="s">
        <v>372</v>
      </c>
      <c r="T38" s="1805">
        <v>433.72390000000001</v>
      </c>
      <c r="U38" s="739">
        <v>-21.611400000000003</v>
      </c>
      <c r="V38" s="741">
        <v>-4.7462606127835927E-2</v>
      </c>
      <c r="W38" s="1757"/>
      <c r="X38" s="1807">
        <v>460.2869</v>
      </c>
      <c r="Y38" s="1758"/>
      <c r="Z38" s="742">
        <v>-5.1526999999999816</v>
      </c>
      <c r="AA38" s="741">
        <v>-1.1070609376597873E-2</v>
      </c>
      <c r="AB38" s="1756"/>
      <c r="AC38" s="1756"/>
      <c r="AD38" s="1756"/>
      <c r="AE38" s="1756"/>
    </row>
    <row r="39" spans="1:31" s="724" customFormat="1">
      <c r="A39" s="1802" t="s">
        <v>348</v>
      </c>
      <c r="B39" s="1757"/>
      <c r="C39" s="1803">
        <v>433.18259999999998</v>
      </c>
      <c r="D39" s="1804">
        <v>491.45159999999998</v>
      </c>
      <c r="E39" s="1804">
        <v>453.53039999999999</v>
      </c>
      <c r="F39" s="1805">
        <v>464.74419999999998</v>
      </c>
      <c r="G39" s="739">
        <v>13.932199999999966</v>
      </c>
      <c r="H39" s="740">
        <v>3.090467866871327E-2</v>
      </c>
      <c r="I39" s="1798"/>
      <c r="J39" s="1803" t="s">
        <v>372</v>
      </c>
      <c r="K39" s="1804" t="s">
        <v>372</v>
      </c>
      <c r="L39" s="1804" t="s">
        <v>372</v>
      </c>
      <c r="M39" s="1805" t="s">
        <v>372</v>
      </c>
      <c r="N39" s="739" t="s">
        <v>372</v>
      </c>
      <c r="O39" s="741" t="s">
        <v>372</v>
      </c>
      <c r="P39" s="1757"/>
      <c r="Q39" s="1803" t="s">
        <v>372</v>
      </c>
      <c r="R39" s="1804">
        <v>531.9692</v>
      </c>
      <c r="S39" s="1804">
        <v>420.52670000000001</v>
      </c>
      <c r="T39" s="1805">
        <v>436.15879999999999</v>
      </c>
      <c r="U39" s="739">
        <v>-4.3104999999999905</v>
      </c>
      <c r="V39" s="741">
        <v>-9.7861530871731217E-3</v>
      </c>
      <c r="W39" s="1757"/>
      <c r="X39" s="1807">
        <v>444.07589999999999</v>
      </c>
      <c r="Y39" s="1758"/>
      <c r="Z39" s="742">
        <v>0.7419999999999618</v>
      </c>
      <c r="AA39" s="741">
        <v>1.6736820712333067E-3</v>
      </c>
      <c r="AB39" s="1801"/>
      <c r="AC39" s="1801"/>
      <c r="AD39" s="1801"/>
      <c r="AE39" s="1801"/>
    </row>
    <row r="40" spans="1:31" s="724" customFormat="1">
      <c r="A40" s="1802" t="s">
        <v>349</v>
      </c>
      <c r="B40" s="1757"/>
      <c r="C40" s="1803">
        <v>472.22989999999999</v>
      </c>
      <c r="D40" s="1804">
        <v>481.69</v>
      </c>
      <c r="E40" s="1804">
        <v>482.90789999999998</v>
      </c>
      <c r="F40" s="1805">
        <v>478.71289999999999</v>
      </c>
      <c r="G40" s="739">
        <v>4.8969000000000165</v>
      </c>
      <c r="H40" s="740">
        <v>1.0335024566498374E-2</v>
      </c>
      <c r="I40" s="1798"/>
      <c r="J40" s="1803" t="s">
        <v>372</v>
      </c>
      <c r="K40" s="1804" t="s">
        <v>372</v>
      </c>
      <c r="L40" s="1804" t="s">
        <v>372</v>
      </c>
      <c r="M40" s="1805" t="s">
        <v>372</v>
      </c>
      <c r="N40" s="739" t="s">
        <v>372</v>
      </c>
      <c r="O40" s="741" t="s">
        <v>372</v>
      </c>
      <c r="P40" s="1757"/>
      <c r="Q40" s="1803">
        <v>434.48020000000002</v>
      </c>
      <c r="R40" s="1804">
        <v>459.5693</v>
      </c>
      <c r="S40" s="1804">
        <v>484.22590000000002</v>
      </c>
      <c r="T40" s="1805">
        <v>463.5025</v>
      </c>
      <c r="U40" s="739">
        <v>26.904999999999973</v>
      </c>
      <c r="V40" s="741">
        <v>6.1624264912190307E-2</v>
      </c>
      <c r="W40" s="1757"/>
      <c r="X40" s="1807">
        <v>477.45760000000001</v>
      </c>
      <c r="Y40" s="1758"/>
      <c r="Z40" s="742">
        <v>6.7130999999999972</v>
      </c>
      <c r="AA40" s="741">
        <v>1.4260602088818963E-2</v>
      </c>
      <c r="AB40" s="1801"/>
      <c r="AC40" s="1801"/>
      <c r="AD40" s="1801"/>
      <c r="AE40" s="1801"/>
    </row>
    <row r="41" spans="1:31" s="724" customFormat="1">
      <c r="A41" s="1802" t="s">
        <v>350</v>
      </c>
      <c r="B41" s="1757"/>
      <c r="C41" s="1803" t="s">
        <v>372</v>
      </c>
      <c r="D41" s="1804">
        <v>447.52640000000002</v>
      </c>
      <c r="E41" s="1804" t="s">
        <v>504</v>
      </c>
      <c r="F41" s="1805" t="s">
        <v>504</v>
      </c>
      <c r="G41" s="739" t="s">
        <v>372</v>
      </c>
      <c r="H41" s="740" t="s">
        <v>372</v>
      </c>
      <c r="I41" s="1798"/>
      <c r="J41" s="1803" t="s">
        <v>372</v>
      </c>
      <c r="K41" s="1804" t="s">
        <v>372</v>
      </c>
      <c r="L41" s="1804" t="s">
        <v>372</v>
      </c>
      <c r="M41" s="1805" t="s">
        <v>372</v>
      </c>
      <c r="N41" s="739" t="s">
        <v>372</v>
      </c>
      <c r="O41" s="741" t="s">
        <v>372</v>
      </c>
      <c r="P41" s="1757"/>
      <c r="Q41" s="1803" t="s">
        <v>372</v>
      </c>
      <c r="R41" s="1804" t="s">
        <v>372</v>
      </c>
      <c r="S41" s="1804" t="s">
        <v>504</v>
      </c>
      <c r="T41" s="1805" t="s">
        <v>504</v>
      </c>
      <c r="U41" s="739" t="s">
        <v>372</v>
      </c>
      <c r="V41" s="741" t="s">
        <v>372</v>
      </c>
      <c r="W41" s="1757"/>
      <c r="X41" s="1807" t="s">
        <v>504</v>
      </c>
      <c r="Y41" s="1758"/>
      <c r="Z41" s="742" t="s">
        <v>372</v>
      </c>
      <c r="AA41" s="741" t="s">
        <v>372</v>
      </c>
      <c r="AB41" s="1801"/>
      <c r="AC41" s="1801"/>
      <c r="AD41" s="1801"/>
      <c r="AE41" s="1801"/>
    </row>
    <row r="42" spans="1:31" s="724" customFormat="1">
      <c r="A42" s="1802" t="s">
        <v>351</v>
      </c>
      <c r="B42" s="1757"/>
      <c r="C42" s="1803" t="s">
        <v>372</v>
      </c>
      <c r="D42" s="1804">
        <v>495.9008</v>
      </c>
      <c r="E42" s="1804">
        <v>493.99040000000002</v>
      </c>
      <c r="F42" s="1805">
        <v>494.40359999999998</v>
      </c>
      <c r="G42" s="739">
        <v>0.60569999999995616</v>
      </c>
      <c r="H42" s="740">
        <v>1.2266151800157665E-3</v>
      </c>
      <c r="I42" s="1798"/>
      <c r="J42" s="1803" t="s">
        <v>372</v>
      </c>
      <c r="K42" s="1804" t="s">
        <v>372</v>
      </c>
      <c r="L42" s="1804" t="s">
        <v>372</v>
      </c>
      <c r="M42" s="1805" t="s">
        <v>372</v>
      </c>
      <c r="N42" s="739" t="s">
        <v>372</v>
      </c>
      <c r="O42" s="741" t="s">
        <v>372</v>
      </c>
      <c r="P42" s="1757"/>
      <c r="Q42" s="1803" t="s">
        <v>372</v>
      </c>
      <c r="R42" s="1804" t="s">
        <v>372</v>
      </c>
      <c r="S42" s="1804" t="s">
        <v>372</v>
      </c>
      <c r="T42" s="1805" t="s">
        <v>372</v>
      </c>
      <c r="U42" s="739" t="s">
        <v>372</v>
      </c>
      <c r="V42" s="741" t="s">
        <v>372</v>
      </c>
      <c r="W42" s="1757"/>
      <c r="X42" s="1807">
        <v>494.40359999999998</v>
      </c>
      <c r="Y42" s="1758"/>
      <c r="Z42" s="742">
        <v>0.60569999999995616</v>
      </c>
      <c r="AA42" s="741">
        <v>1.2266151800157665E-3</v>
      </c>
      <c r="AB42" s="1801"/>
      <c r="AC42" s="1801"/>
      <c r="AD42" s="1801"/>
      <c r="AE42" s="1801"/>
    </row>
    <row r="43" spans="1:31" s="724" customFormat="1" ht="13.5" thickBot="1">
      <c r="A43" s="1812" t="s">
        <v>352</v>
      </c>
      <c r="B43" s="1757"/>
      <c r="C43" s="1813" t="s">
        <v>372</v>
      </c>
      <c r="D43" s="1814">
        <v>503.24299999999999</v>
      </c>
      <c r="E43" s="1814">
        <v>533.17100000000005</v>
      </c>
      <c r="F43" s="1815">
        <v>520.59649999999999</v>
      </c>
      <c r="G43" s="744">
        <v>8.1835999999999558</v>
      </c>
      <c r="H43" s="745">
        <v>1.5970714242361961E-2</v>
      </c>
      <c r="I43" s="1798"/>
      <c r="J43" s="1813" t="s">
        <v>372</v>
      </c>
      <c r="K43" s="1814" t="s">
        <v>372</v>
      </c>
      <c r="L43" s="1814" t="s">
        <v>372</v>
      </c>
      <c r="M43" s="1815" t="s">
        <v>372</v>
      </c>
      <c r="N43" s="744" t="s">
        <v>372</v>
      </c>
      <c r="O43" s="746" t="s">
        <v>372</v>
      </c>
      <c r="P43" s="1757"/>
      <c r="Q43" s="1813" t="s">
        <v>372</v>
      </c>
      <c r="R43" s="1814">
        <v>532.6875</v>
      </c>
      <c r="S43" s="1814" t="s">
        <v>372</v>
      </c>
      <c r="T43" s="1815">
        <v>532.6875</v>
      </c>
      <c r="U43" s="744">
        <v>35.148099999999999</v>
      </c>
      <c r="V43" s="746">
        <v>7.0643852527056072E-2</v>
      </c>
      <c r="W43" s="1757"/>
      <c r="X43" s="1816">
        <v>521.31420000000003</v>
      </c>
      <c r="Y43" s="1758"/>
      <c r="Z43" s="747">
        <v>9.7842000000000553</v>
      </c>
      <c r="AA43" s="746">
        <v>1.9127323910621108E-2</v>
      </c>
      <c r="AB43" s="1756"/>
      <c r="AC43" s="1756"/>
      <c r="AD43" s="1756"/>
      <c r="AE43" s="1756"/>
    </row>
    <row r="44" spans="1:31">
      <c r="A44" s="1817" t="s">
        <v>401</v>
      </c>
    </row>
    <row r="55" spans="3:5" ht="15">
      <c r="D55" s="1756"/>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32" sqref="X32"/>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72" t="s">
        <v>416</v>
      </c>
      <c r="D1" s="1073"/>
      <c r="E1" s="1073"/>
      <c r="F1" s="1074"/>
      <c r="G1" s="1074"/>
      <c r="H1" s="1073"/>
      <c r="I1" s="1073"/>
      <c r="J1" s="1073"/>
      <c r="K1" s="1073"/>
      <c r="L1" s="1073"/>
      <c r="M1" s="1073"/>
      <c r="N1" s="1073"/>
      <c r="O1" s="1073"/>
      <c r="P1" s="1073"/>
      <c r="Q1" s="1073"/>
      <c r="R1" s="1073"/>
      <c r="S1" s="1075" t="s">
        <v>417</v>
      </c>
      <c r="U1" s="683">
        <v>0</v>
      </c>
      <c r="AE1" s="3">
        <v>0</v>
      </c>
    </row>
    <row r="2" spans="1:31" s="635" customFormat="1" ht="20.85" customHeight="1">
      <c r="A2" s="1133"/>
      <c r="B2" s="1133"/>
      <c r="C2" s="1076"/>
      <c r="D2" s="1077"/>
      <c r="E2" s="1077"/>
      <c r="F2" s="1078"/>
      <c r="G2" s="1078"/>
      <c r="H2" s="1077"/>
      <c r="I2" s="1077"/>
      <c r="J2" s="1077"/>
      <c r="K2" s="1077"/>
      <c r="L2" s="1077"/>
      <c r="M2" s="1077"/>
      <c r="N2" s="1077"/>
      <c r="O2" s="1077"/>
      <c r="P2" s="1077"/>
      <c r="Q2" s="1077"/>
      <c r="R2" s="1077"/>
      <c r="S2" s="1079" t="s">
        <v>537</v>
      </c>
      <c r="U2" s="1133"/>
    </row>
    <row r="3" spans="1:31" s="684" customFormat="1">
      <c r="C3" s="1134"/>
      <c r="Q3" s="1135" t="s">
        <v>539</v>
      </c>
      <c r="R3" s="1136" t="s">
        <v>418</v>
      </c>
      <c r="S3" s="1137">
        <v>45257</v>
      </c>
    </row>
    <row r="4" spans="1:31" s="684" customFormat="1">
      <c r="C4" s="1134"/>
      <c r="R4" s="1136" t="s">
        <v>419</v>
      </c>
      <c r="S4" s="1137">
        <v>45263</v>
      </c>
    </row>
    <row r="5" spans="1:31" ht="6.6" customHeight="1">
      <c r="C5" s="1080"/>
    </row>
    <row r="6" spans="1:31" ht="28.35" customHeight="1">
      <c r="C6" s="1588" t="s">
        <v>420</v>
      </c>
      <c r="D6" s="1588"/>
      <c r="E6" s="1588"/>
      <c r="F6" s="1588"/>
      <c r="G6" s="1588"/>
      <c r="H6" s="1588"/>
      <c r="I6" s="1588"/>
      <c r="J6" s="1588"/>
      <c r="K6" s="1588"/>
      <c r="L6" s="1588"/>
      <c r="M6" s="1588"/>
      <c r="N6" s="1588"/>
      <c r="O6" s="1588"/>
      <c r="P6" s="1588"/>
      <c r="Q6" s="1588"/>
      <c r="R6" s="1588"/>
      <c r="S6" s="1588"/>
    </row>
    <row r="7" spans="1:31" ht="5.85" customHeight="1">
      <c r="C7" s="1081"/>
      <c r="D7" s="1081"/>
      <c r="E7" s="1081"/>
      <c r="F7" s="1081"/>
      <c r="G7" s="1081"/>
      <c r="H7" s="1081"/>
      <c r="I7" s="1081"/>
      <c r="J7" s="1081"/>
      <c r="K7" s="1081"/>
      <c r="L7" s="1081"/>
      <c r="M7" s="1081"/>
      <c r="N7" s="1081"/>
      <c r="O7" s="1081"/>
      <c r="P7" s="1081"/>
      <c r="Q7" s="1082"/>
      <c r="R7" s="1081"/>
      <c r="S7" s="1081"/>
    </row>
    <row r="8" spans="1:31" ht="13.5" thickBot="1">
      <c r="A8" s="1138"/>
      <c r="B8" s="1138"/>
      <c r="C8" s="1081"/>
      <c r="D8" s="1081"/>
      <c r="E8" s="1081"/>
      <c r="F8" s="1081"/>
      <c r="G8" s="1081"/>
      <c r="H8" s="1081"/>
      <c r="I8" s="1081"/>
      <c r="J8" s="1081"/>
      <c r="K8" s="1081"/>
      <c r="L8" s="1081"/>
      <c r="M8" s="1081"/>
      <c r="N8" s="1081"/>
      <c r="O8" s="1081"/>
      <c r="P8" s="1081"/>
      <c r="Q8" s="1081"/>
      <c r="R8" s="1081"/>
      <c r="S8" s="1081"/>
    </row>
    <row r="9" spans="1:31" ht="18.75" thickBot="1">
      <c r="A9" s="1138"/>
      <c r="B9" s="1138"/>
      <c r="C9" s="1083" t="s">
        <v>376</v>
      </c>
      <c r="D9" s="1084"/>
      <c r="E9" s="1084"/>
      <c r="F9" s="1084"/>
      <c r="G9" s="1084"/>
      <c r="H9" s="1084"/>
      <c r="I9" s="1084"/>
      <c r="J9" s="1084"/>
      <c r="K9" s="1084"/>
      <c r="L9" s="1084"/>
      <c r="M9" s="1084"/>
      <c r="N9" s="1084"/>
      <c r="O9" s="1084"/>
      <c r="P9" s="1084"/>
      <c r="Q9" s="1084"/>
      <c r="R9" s="1085"/>
      <c r="S9" s="1081"/>
    </row>
    <row r="10" spans="1:31" ht="13.5" thickBot="1">
      <c r="A10" s="683" t="s">
        <v>378</v>
      </c>
      <c r="B10" s="683" t="s">
        <v>379</v>
      </c>
      <c r="C10" s="1086"/>
      <c r="D10" s="1087" t="s">
        <v>326</v>
      </c>
      <c r="E10" s="1088" t="s">
        <v>329</v>
      </c>
      <c r="F10" s="1088" t="s">
        <v>330</v>
      </c>
      <c r="G10" s="1088" t="s">
        <v>332</v>
      </c>
      <c r="H10" s="1088" t="s">
        <v>334</v>
      </c>
      <c r="I10" s="1088" t="s">
        <v>335</v>
      </c>
      <c r="J10" s="1088" t="s">
        <v>337</v>
      </c>
      <c r="K10" s="1088" t="s">
        <v>344</v>
      </c>
      <c r="L10" s="1088" t="s">
        <v>345</v>
      </c>
      <c r="M10" s="1088" t="s">
        <v>346</v>
      </c>
      <c r="N10" s="1088" t="s">
        <v>347</v>
      </c>
      <c r="O10" s="1088" t="s">
        <v>348</v>
      </c>
      <c r="P10" s="1089" t="s">
        <v>349</v>
      </c>
      <c r="Q10" s="1089" t="s">
        <v>352</v>
      </c>
      <c r="R10" s="1090" t="s">
        <v>377</v>
      </c>
      <c r="S10" s="1081"/>
    </row>
    <row r="11" spans="1:31" ht="14.25">
      <c r="C11" s="1091" t="s">
        <v>380</v>
      </c>
      <c r="D11" s="1092"/>
      <c r="E11" s="1093"/>
      <c r="F11" s="1093"/>
      <c r="G11" s="1093"/>
      <c r="H11" s="1093"/>
      <c r="I11" s="1093"/>
      <c r="J11" s="1093"/>
      <c r="K11" s="1093"/>
      <c r="L11" s="1093"/>
      <c r="M11" s="1093"/>
      <c r="N11" s="1093"/>
      <c r="O11" s="1093"/>
      <c r="P11" s="1093"/>
      <c r="Q11" s="1093"/>
      <c r="R11" s="1094"/>
      <c r="S11" s="1081"/>
    </row>
    <row r="12" spans="1:31">
      <c r="C12" s="1095" t="s">
        <v>381</v>
      </c>
      <c r="D12" s="1139">
        <v>60.67</v>
      </c>
      <c r="E12" s="1140">
        <v>100.5994</v>
      </c>
      <c r="F12" s="1140">
        <v>95.56</v>
      </c>
      <c r="G12" s="1140">
        <v>121.12</v>
      </c>
      <c r="H12" s="1140">
        <v>93.86</v>
      </c>
      <c r="I12" s="1140">
        <v>53.8</v>
      </c>
      <c r="J12" s="1140">
        <v>123.22</v>
      </c>
      <c r="K12" s="1140">
        <v>76</v>
      </c>
      <c r="L12" s="1140">
        <v>144.16</v>
      </c>
      <c r="M12" s="1140">
        <v>188.9802</v>
      </c>
      <c r="N12" s="1140" t="e">
        <v>#N/A</v>
      </c>
      <c r="O12" s="1140">
        <v>48.6616</v>
      </c>
      <c r="P12" s="1141" t="e">
        <v>#N/A</v>
      </c>
      <c r="Q12" s="1141" t="e">
        <v>#N/A</v>
      </c>
      <c r="R12" s="1142">
        <v>99.750399999999999</v>
      </c>
      <c r="S12" s="1081"/>
    </row>
    <row r="13" spans="1:31">
      <c r="A13" s="1143"/>
      <c r="B13" s="1143"/>
      <c r="C13" s="1096" t="s">
        <v>382</v>
      </c>
      <c r="D13" s="1144">
        <v>60.67</v>
      </c>
      <c r="E13" s="1145">
        <v>100.58880000000001</v>
      </c>
      <c r="F13" s="1145">
        <v>95.74</v>
      </c>
      <c r="G13" s="1145">
        <v>107.79</v>
      </c>
      <c r="H13" s="1145">
        <v>93.86</v>
      </c>
      <c r="I13" s="1145">
        <v>55.13</v>
      </c>
      <c r="J13" s="1145">
        <v>124.24</v>
      </c>
      <c r="K13" s="1145">
        <v>76</v>
      </c>
      <c r="L13" s="1145">
        <v>145.03</v>
      </c>
      <c r="M13" s="1145">
        <v>188.2166</v>
      </c>
      <c r="N13" s="1145" t="e">
        <v>#N/A</v>
      </c>
      <c r="O13" s="1145">
        <v>48.121299999999998</v>
      </c>
      <c r="P13" s="1146" t="e">
        <v>#N/A</v>
      </c>
      <c r="Q13" s="1146" t="e">
        <v>#N/A</v>
      </c>
      <c r="R13" s="1147">
        <v>98.901499999999999</v>
      </c>
      <c r="S13" s="1081"/>
    </row>
    <row r="14" spans="1:31">
      <c r="A14" s="1143"/>
      <c r="B14" s="1143"/>
      <c r="C14" s="1097" t="s">
        <v>383</v>
      </c>
      <c r="D14" s="1148">
        <v>0</v>
      </c>
      <c r="E14" s="1149">
        <v>1.0599999999996612E-2</v>
      </c>
      <c r="F14" s="1149">
        <v>-0.17999999999999261</v>
      </c>
      <c r="G14" s="1149">
        <v>13.329999999999998</v>
      </c>
      <c r="H14" s="1149">
        <v>0</v>
      </c>
      <c r="I14" s="1149">
        <v>-1.3300000000000054</v>
      </c>
      <c r="J14" s="1149">
        <v>-1.019999999999996</v>
      </c>
      <c r="K14" s="1149">
        <v>0</v>
      </c>
      <c r="L14" s="1149">
        <v>-0.87000000000000455</v>
      </c>
      <c r="M14" s="1149">
        <v>0.76359999999999673</v>
      </c>
      <c r="N14" s="1150" t="e">
        <v>#N/A</v>
      </c>
      <c r="O14" s="1149">
        <v>0.540300000000002</v>
      </c>
      <c r="P14" s="1151"/>
      <c r="Q14" s="1152"/>
      <c r="R14" s="1153">
        <v>0.84890000000000043</v>
      </c>
      <c r="S14" s="1081"/>
    </row>
    <row r="15" spans="1:31">
      <c r="A15" s="1154"/>
      <c r="B15" s="1154"/>
      <c r="C15" s="1097" t="s">
        <v>384</v>
      </c>
      <c r="D15" s="1098">
        <v>60.82181124085718</v>
      </c>
      <c r="E15" s="1099">
        <v>100.85112440651866</v>
      </c>
      <c r="F15" s="1099">
        <v>95.799114590016686</v>
      </c>
      <c r="G15" s="1099">
        <v>121.42307198768125</v>
      </c>
      <c r="H15" s="1099">
        <v>94.094860772488133</v>
      </c>
      <c r="I15" s="1099">
        <v>53.934620813550616</v>
      </c>
      <c r="J15" s="1099">
        <v>123.52832670345182</v>
      </c>
      <c r="K15" s="1099">
        <v>76.190170665982293</v>
      </c>
      <c r="L15" s="1099">
        <v>144.52072372642115</v>
      </c>
      <c r="M15" s="1099">
        <v>189.4530748748877</v>
      </c>
      <c r="N15" s="1099"/>
      <c r="O15" s="1099">
        <v>48.783363274733738</v>
      </c>
      <c r="P15" s="1100"/>
      <c r="Q15" s="1100"/>
      <c r="R15" s="1101"/>
      <c r="S15" s="1081"/>
    </row>
    <row r="16" spans="1:31">
      <c r="A16" s="683" t="s">
        <v>378</v>
      </c>
      <c r="B16" s="683" t="s">
        <v>386</v>
      </c>
      <c r="C16" s="1102" t="s">
        <v>385</v>
      </c>
      <c r="D16" s="1103">
        <v>3.1</v>
      </c>
      <c r="E16" s="1104">
        <v>3.17</v>
      </c>
      <c r="F16" s="1104">
        <v>21.7</v>
      </c>
      <c r="G16" s="1104">
        <v>8.6</v>
      </c>
      <c r="H16" s="1104">
        <v>4.6100000000000003</v>
      </c>
      <c r="I16" s="1104">
        <v>18.399999999999999</v>
      </c>
      <c r="J16" s="1104">
        <v>10.62</v>
      </c>
      <c r="K16" s="1104">
        <v>8.94</v>
      </c>
      <c r="L16" s="1104">
        <v>3.14</v>
      </c>
      <c r="M16" s="1104">
        <v>11.6</v>
      </c>
      <c r="N16" s="1104">
        <v>0</v>
      </c>
      <c r="O16" s="1104">
        <v>6.13</v>
      </c>
      <c r="P16" s="1105"/>
      <c r="Q16" s="1106"/>
      <c r="R16" s="1107">
        <v>100.00999999999999</v>
      </c>
      <c r="S16" s="1081"/>
    </row>
    <row r="17" spans="1:19" ht="14.25">
      <c r="C17" s="1091" t="s">
        <v>387</v>
      </c>
      <c r="D17" s="1108"/>
      <c r="E17" s="1109"/>
      <c r="F17" s="1109"/>
      <c r="G17" s="1109"/>
      <c r="H17" s="1109"/>
      <c r="I17" s="1109"/>
      <c r="J17" s="1109"/>
      <c r="K17" s="1109"/>
      <c r="L17" s="1109"/>
      <c r="M17" s="1109"/>
      <c r="N17" s="1109"/>
      <c r="O17" s="1109"/>
      <c r="P17" s="1109"/>
      <c r="Q17" s="1109"/>
      <c r="R17" s="1110"/>
      <c r="S17" s="1081"/>
    </row>
    <row r="18" spans="1:19">
      <c r="C18" s="1095" t="s">
        <v>381</v>
      </c>
      <c r="D18" s="1139">
        <v>356.67</v>
      </c>
      <c r="E18" s="1140">
        <v>164.60220000000001</v>
      </c>
      <c r="F18" s="1140">
        <v>195.2</v>
      </c>
      <c r="G18" s="1140">
        <v>238.1</v>
      </c>
      <c r="H18" s="1140">
        <v>238.13</v>
      </c>
      <c r="I18" s="1140">
        <v>217.05</v>
      </c>
      <c r="J18" s="1140">
        <v>248.91</v>
      </c>
      <c r="K18" s="1140">
        <v>169</v>
      </c>
      <c r="L18" s="1140">
        <v>325.85000000000002</v>
      </c>
      <c r="M18" s="1140">
        <v>281.32130000000001</v>
      </c>
      <c r="N18" s="1140" t="e">
        <v>#N/A</v>
      </c>
      <c r="O18" s="1140">
        <v>347.9855</v>
      </c>
      <c r="P18" s="1141"/>
      <c r="Q18" s="1141"/>
      <c r="R18" s="1142">
        <v>236.65090000000001</v>
      </c>
      <c r="S18" s="1081"/>
    </row>
    <row r="19" spans="1:19">
      <c r="A19" s="1143"/>
      <c r="B19" s="1143"/>
      <c r="C19" s="1096" t="s">
        <v>382</v>
      </c>
      <c r="D19" s="1144">
        <v>355.56</v>
      </c>
      <c r="E19" s="1145">
        <v>164.60220000000001</v>
      </c>
      <c r="F19" s="1145">
        <v>192.7</v>
      </c>
      <c r="G19" s="1145">
        <v>232.47</v>
      </c>
      <c r="H19" s="1145">
        <v>239.08</v>
      </c>
      <c r="I19" s="1145">
        <v>222.95</v>
      </c>
      <c r="J19" s="1145">
        <v>251.1</v>
      </c>
      <c r="K19" s="1145">
        <v>169</v>
      </c>
      <c r="L19" s="1145">
        <v>327.23</v>
      </c>
      <c r="M19" s="1145">
        <v>280.18459999999999</v>
      </c>
      <c r="N19" s="1145" t="e">
        <v>#N/A</v>
      </c>
      <c r="O19" s="1145">
        <v>390.48270000000002</v>
      </c>
      <c r="P19" s="1146"/>
      <c r="Q19" s="1146"/>
      <c r="R19" s="1147">
        <v>239.37549999999999</v>
      </c>
      <c r="S19" s="1081"/>
    </row>
    <row r="20" spans="1:19">
      <c r="A20" s="1143"/>
      <c r="B20" s="1143"/>
      <c r="C20" s="1097" t="s">
        <v>383</v>
      </c>
      <c r="D20" s="1148">
        <v>-1.1100000000000136</v>
      </c>
      <c r="E20" s="1150">
        <v>0</v>
      </c>
      <c r="F20" s="1149">
        <v>2.5</v>
      </c>
      <c r="G20" s="1149">
        <v>5.6299999999999955</v>
      </c>
      <c r="H20" s="1149">
        <v>-0.95000000000001705</v>
      </c>
      <c r="I20" s="1149">
        <v>-5.8999999999999773</v>
      </c>
      <c r="J20" s="1149">
        <v>-2.1899999999999977</v>
      </c>
      <c r="K20" s="1149">
        <v>0</v>
      </c>
      <c r="L20" s="1149">
        <v>-1.3799999999999955</v>
      </c>
      <c r="M20" s="1149">
        <v>1.1367000000000189</v>
      </c>
      <c r="N20" s="1150">
        <v>0</v>
      </c>
      <c r="O20" s="1149">
        <v>-42.497200000000021</v>
      </c>
      <c r="P20" s="1151"/>
      <c r="Q20" s="1152"/>
      <c r="R20" s="1153">
        <v>-2.724599999999981</v>
      </c>
      <c r="S20" s="1081"/>
    </row>
    <row r="21" spans="1:19">
      <c r="A21" s="1154"/>
      <c r="B21" s="1154"/>
      <c r="C21" s="1097" t="s">
        <v>384</v>
      </c>
      <c r="D21" s="1098">
        <v>150.71567443859288</v>
      </c>
      <c r="E21" s="1111">
        <v>69.554859077231484</v>
      </c>
      <c r="F21" s="1099">
        <v>82.484368324819386</v>
      </c>
      <c r="G21" s="1099">
        <v>100.61233656833757</v>
      </c>
      <c r="H21" s="1099">
        <v>100.62501346920716</v>
      </c>
      <c r="I21" s="1099">
        <v>91.717377791506394</v>
      </c>
      <c r="J21" s="1099">
        <v>105.1802465150143</v>
      </c>
      <c r="K21" s="1099">
        <v>71.41320823204137</v>
      </c>
      <c r="L21" s="1099">
        <v>137.69227161189752</v>
      </c>
      <c r="M21" s="1099">
        <v>118.87607442016912</v>
      </c>
      <c r="N21" s="1099"/>
      <c r="O21" s="1099">
        <v>147.04592291852683</v>
      </c>
      <c r="P21" s="1100"/>
      <c r="Q21" s="1100"/>
      <c r="R21" s="1101"/>
      <c r="S21" s="1081"/>
    </row>
    <row r="22" spans="1:19" ht="13.5" thickBot="1">
      <c r="C22" s="1112" t="s">
        <v>385</v>
      </c>
      <c r="D22" s="1113">
        <v>3.57</v>
      </c>
      <c r="E22" s="1114">
        <v>0</v>
      </c>
      <c r="F22" s="1114">
        <v>17.29</v>
      </c>
      <c r="G22" s="1114">
        <v>9.2799999999999994</v>
      </c>
      <c r="H22" s="1114">
        <v>11.3</v>
      </c>
      <c r="I22" s="1114">
        <v>27.46</v>
      </c>
      <c r="J22" s="1114">
        <v>9.18</v>
      </c>
      <c r="K22" s="1114">
        <v>6.31</v>
      </c>
      <c r="L22" s="1114">
        <v>2.77</v>
      </c>
      <c r="M22" s="1114">
        <v>8.49</v>
      </c>
      <c r="N22" s="1114">
        <v>0</v>
      </c>
      <c r="O22" s="1114">
        <v>4.3499999999999996</v>
      </c>
      <c r="P22" s="1115"/>
      <c r="Q22" s="1116"/>
      <c r="R22" s="1117">
        <v>100</v>
      </c>
      <c r="S22" s="1081"/>
    </row>
    <row r="23" spans="1:19" ht="13.5" thickBot="1">
      <c r="A23" s="1138"/>
      <c r="B23" s="1138"/>
      <c r="C23" s="1081"/>
      <c r="D23" s="1081"/>
      <c r="E23" s="1081"/>
      <c r="F23" s="1081"/>
      <c r="G23" s="1081"/>
      <c r="H23" s="1081"/>
      <c r="I23" s="1081"/>
      <c r="J23" s="1081"/>
      <c r="K23" s="1081"/>
      <c r="L23" s="1081"/>
      <c r="M23" s="1081"/>
      <c r="N23" s="1081"/>
      <c r="O23" s="1081"/>
      <c r="P23" s="1081"/>
      <c r="Q23" s="1081"/>
      <c r="R23" s="1081"/>
      <c r="S23" s="1081"/>
    </row>
    <row r="24" spans="1:19" ht="18.75" thickBot="1">
      <c r="A24" s="1138"/>
      <c r="B24" s="1138"/>
      <c r="C24" s="1118" t="s">
        <v>388</v>
      </c>
      <c r="D24" s="1084"/>
      <c r="E24" s="1084"/>
      <c r="F24" s="1084"/>
      <c r="G24" s="1084"/>
      <c r="H24" s="1084"/>
      <c r="I24" s="1084"/>
      <c r="J24" s="1084"/>
      <c r="K24" s="1084"/>
      <c r="L24" s="1084"/>
      <c r="M24" s="1084"/>
      <c r="N24" s="1084"/>
      <c r="O24" s="1084"/>
      <c r="P24" s="1084"/>
      <c r="Q24" s="1084"/>
      <c r="R24" s="1085"/>
      <c r="S24" s="1081"/>
    </row>
    <row r="25" spans="1:19" ht="13.5" thickBot="1">
      <c r="A25" s="683" t="s">
        <v>389</v>
      </c>
      <c r="B25" s="683" t="s">
        <v>390</v>
      </c>
      <c r="C25" s="1086"/>
      <c r="D25" s="1087" t="s">
        <v>326</v>
      </c>
      <c r="E25" s="1088" t="s">
        <v>329</v>
      </c>
      <c r="F25" s="1088" t="s">
        <v>330</v>
      </c>
      <c r="G25" s="1088" t="s">
        <v>332</v>
      </c>
      <c r="H25" s="1088" t="s">
        <v>334</v>
      </c>
      <c r="I25" s="1088" t="s">
        <v>335</v>
      </c>
      <c r="J25" s="1088" t="s">
        <v>337</v>
      </c>
      <c r="K25" s="1088" t="s">
        <v>344</v>
      </c>
      <c r="L25" s="1088" t="s">
        <v>345</v>
      </c>
      <c r="M25" s="1088" t="s">
        <v>346</v>
      </c>
      <c r="N25" s="1088" t="s">
        <v>347</v>
      </c>
      <c r="O25" s="1088" t="s">
        <v>348</v>
      </c>
      <c r="P25" s="1089" t="s">
        <v>349</v>
      </c>
      <c r="Q25" s="1089" t="s">
        <v>352</v>
      </c>
      <c r="R25" s="1090" t="s">
        <v>377</v>
      </c>
      <c r="S25" s="1081"/>
    </row>
    <row r="26" spans="1:19" ht="14.25">
      <c r="C26" s="1091" t="s">
        <v>391</v>
      </c>
      <c r="D26" s="1092"/>
      <c r="E26" s="1093"/>
      <c r="F26" s="1093"/>
      <c r="G26" s="1093"/>
      <c r="H26" s="1093"/>
      <c r="I26" s="1093"/>
      <c r="J26" s="1093"/>
      <c r="K26" s="1093"/>
      <c r="L26" s="1093"/>
      <c r="M26" s="1093"/>
      <c r="N26" s="1093"/>
      <c r="O26" s="1093"/>
      <c r="P26" s="1093"/>
      <c r="Q26" s="1093"/>
      <c r="R26" s="1094"/>
      <c r="S26" s="1081"/>
    </row>
    <row r="27" spans="1:19">
      <c r="C27" s="1095" t="s">
        <v>392</v>
      </c>
      <c r="D27" s="1139">
        <v>4.63</v>
      </c>
      <c r="E27" s="1140"/>
      <c r="F27" s="1140"/>
      <c r="G27" s="1140">
        <v>2.5499999999999998</v>
      </c>
      <c r="H27" s="1140">
        <v>3.19</v>
      </c>
      <c r="I27" s="1140">
        <v>3.32</v>
      </c>
      <c r="J27" s="1140">
        <v>3.46</v>
      </c>
      <c r="K27" s="1140"/>
      <c r="L27" s="1140">
        <v>2.72</v>
      </c>
      <c r="M27" s="1140" t="s">
        <v>372</v>
      </c>
      <c r="N27" s="1140">
        <v>2.81</v>
      </c>
      <c r="O27" s="1140"/>
      <c r="P27" s="1141"/>
      <c r="Q27" s="1141">
        <v>2.5402</v>
      </c>
      <c r="R27" s="1142">
        <v>3.1423999999999999</v>
      </c>
      <c r="S27" s="1081"/>
    </row>
    <row r="28" spans="1:19">
      <c r="A28" s="1143"/>
      <c r="B28" s="1143"/>
      <c r="C28" s="1096" t="s">
        <v>382</v>
      </c>
      <c r="D28" s="1144">
        <v>4.63</v>
      </c>
      <c r="E28" s="1119"/>
      <c r="F28" s="1120"/>
      <c r="G28" s="1120">
        <v>2.56</v>
      </c>
      <c r="H28" s="1120">
        <v>3.17</v>
      </c>
      <c r="I28" s="1120">
        <v>3.33</v>
      </c>
      <c r="J28" s="1120">
        <v>3.47</v>
      </c>
      <c r="K28" s="1120"/>
      <c r="L28" s="1120">
        <v>2.75</v>
      </c>
      <c r="M28" s="1120" t="s">
        <v>372</v>
      </c>
      <c r="N28" s="1120">
        <v>2.73</v>
      </c>
      <c r="O28" s="1120"/>
      <c r="P28" s="1121"/>
      <c r="Q28" s="1121">
        <v>2.5299</v>
      </c>
      <c r="R28" s="1147">
        <v>3.1457999999999999</v>
      </c>
      <c r="S28" s="1081"/>
    </row>
    <row r="29" spans="1:19">
      <c r="A29" s="1143"/>
      <c r="B29" s="1143"/>
      <c r="C29" s="1097" t="s">
        <v>383</v>
      </c>
      <c r="D29" s="1148">
        <v>0</v>
      </c>
      <c r="E29" s="1150"/>
      <c r="F29" s="1149"/>
      <c r="G29" s="1149">
        <v>-1.0000000000000231E-2</v>
      </c>
      <c r="H29" s="1149">
        <v>2.0000000000000018E-2</v>
      </c>
      <c r="I29" s="1149">
        <v>-1.0000000000000231E-2</v>
      </c>
      <c r="J29" s="1149">
        <v>-1.0000000000000231E-2</v>
      </c>
      <c r="K29" s="1149"/>
      <c r="L29" s="1149">
        <v>-2.9999999999999805E-2</v>
      </c>
      <c r="M29" s="1149" t="e">
        <v>#VALUE!</v>
      </c>
      <c r="N29" s="1149">
        <v>8.0000000000000071E-2</v>
      </c>
      <c r="O29" s="1150"/>
      <c r="P29" s="1152"/>
      <c r="Q29" s="1151">
        <v>1.0299999999999976E-2</v>
      </c>
      <c r="R29" s="1153">
        <v>-3.4000000000000696E-3</v>
      </c>
      <c r="S29" s="1081"/>
    </row>
    <row r="30" spans="1:19">
      <c r="A30" s="1154"/>
      <c r="B30" s="1154"/>
      <c r="C30" s="1097" t="s">
        <v>384</v>
      </c>
      <c r="D30" s="1098">
        <v>147.33961303462323</v>
      </c>
      <c r="E30" s="1111"/>
      <c r="F30" s="1099"/>
      <c r="G30" s="1099">
        <v>81.148167006109972</v>
      </c>
      <c r="H30" s="1099">
        <v>101.51476578411405</v>
      </c>
      <c r="I30" s="1099">
        <v>105.65173116089612</v>
      </c>
      <c r="J30" s="1099">
        <v>110.10692464358453</v>
      </c>
      <c r="K30" s="1099"/>
      <c r="L30" s="1099">
        <v>86.558044806517316</v>
      </c>
      <c r="M30" s="1099" t="e">
        <v>#VALUE!</v>
      </c>
      <c r="N30" s="1099">
        <v>89.422097759674131</v>
      </c>
      <c r="O30" s="1099"/>
      <c r="P30" s="1100"/>
      <c r="Q30" s="1100">
        <v>80.836303462321808</v>
      </c>
      <c r="R30" s="1122"/>
      <c r="S30" s="1081"/>
    </row>
    <row r="31" spans="1:19">
      <c r="A31" s="683" t="s">
        <v>389</v>
      </c>
      <c r="B31" s="683" t="s">
        <v>393</v>
      </c>
      <c r="C31" s="1102" t="s">
        <v>385</v>
      </c>
      <c r="D31" s="1103">
        <v>5.45</v>
      </c>
      <c r="E31" s="1104"/>
      <c r="F31" s="1104">
        <v>0</v>
      </c>
      <c r="G31" s="1104">
        <v>20.34</v>
      </c>
      <c r="H31" s="1104">
        <v>7.69</v>
      </c>
      <c r="I31" s="1104">
        <v>44.62</v>
      </c>
      <c r="J31" s="1104">
        <v>7.21</v>
      </c>
      <c r="K31" s="1104"/>
      <c r="L31" s="1104">
        <v>5.73</v>
      </c>
      <c r="M31" s="1104">
        <v>0</v>
      </c>
      <c r="N31" s="1104">
        <v>4.37</v>
      </c>
      <c r="O31" s="1104"/>
      <c r="P31" s="1105"/>
      <c r="Q31" s="1106">
        <v>4.59</v>
      </c>
      <c r="R31" s="1107">
        <v>100</v>
      </c>
      <c r="S31" s="1081"/>
    </row>
    <row r="32" spans="1:19" ht="14.25">
      <c r="C32" s="1091" t="s">
        <v>394</v>
      </c>
      <c r="D32" s="1108"/>
      <c r="E32" s="1109"/>
      <c r="F32" s="1109"/>
      <c r="G32" s="1109"/>
      <c r="H32" s="1109"/>
      <c r="I32" s="1109"/>
      <c r="J32" s="1109"/>
      <c r="K32" s="1109"/>
      <c r="L32" s="1109"/>
      <c r="M32" s="1109"/>
      <c r="N32" s="1109"/>
      <c r="O32" s="1109"/>
      <c r="P32" s="1109"/>
      <c r="Q32" s="1109"/>
      <c r="R32" s="1110"/>
      <c r="S32" s="1081"/>
    </row>
    <row r="33" spans="1:19">
      <c r="C33" s="1095" t="s">
        <v>392</v>
      </c>
      <c r="D33" s="1139">
        <v>4.43</v>
      </c>
      <c r="E33" s="1140"/>
      <c r="F33" s="1140">
        <v>4.47</v>
      </c>
      <c r="G33" s="1140">
        <v>2.31</v>
      </c>
      <c r="H33" s="1140" t="e">
        <v>#N/A</v>
      </c>
      <c r="I33" s="1140">
        <v>3.1</v>
      </c>
      <c r="J33" s="1140">
        <v>3.69</v>
      </c>
      <c r="K33" s="1140"/>
      <c r="L33" s="1140">
        <v>2.4700000000000002</v>
      </c>
      <c r="M33" s="1140"/>
      <c r="N33" s="1140">
        <v>2.9</v>
      </c>
      <c r="O33" s="1140"/>
      <c r="P33" s="1141"/>
      <c r="Q33" s="1141">
        <v>2.4866999999999999</v>
      </c>
      <c r="R33" s="1142">
        <v>3.3340000000000001</v>
      </c>
      <c r="S33" s="1081"/>
    </row>
    <row r="34" spans="1:19">
      <c r="A34" s="1143"/>
      <c r="B34" s="1143"/>
      <c r="C34" s="1096" t="s">
        <v>382</v>
      </c>
      <c r="D34" s="1144">
        <v>4.43</v>
      </c>
      <c r="E34" s="1145"/>
      <c r="F34" s="1145">
        <v>4.49</v>
      </c>
      <c r="G34" s="1145">
        <v>2.2799999999999998</v>
      </c>
      <c r="H34" s="1145" t="e">
        <v>#N/A</v>
      </c>
      <c r="I34" s="1145">
        <v>3.15</v>
      </c>
      <c r="J34" s="1145">
        <v>3.69</v>
      </c>
      <c r="K34" s="1145"/>
      <c r="L34" s="1145">
        <v>2.59</v>
      </c>
      <c r="M34" s="1145"/>
      <c r="N34" s="1145">
        <v>2.98</v>
      </c>
      <c r="O34" s="1145"/>
      <c r="P34" s="1146"/>
      <c r="Q34" s="1146">
        <v>2.4293</v>
      </c>
      <c r="R34" s="1147">
        <v>3.3475999999999999</v>
      </c>
      <c r="S34" s="1081"/>
    </row>
    <row r="35" spans="1:19">
      <c r="A35" s="1143"/>
      <c r="B35" s="1143"/>
      <c r="C35" s="1097" t="s">
        <v>383</v>
      </c>
      <c r="D35" s="1148">
        <v>0</v>
      </c>
      <c r="E35" s="1150"/>
      <c r="F35" s="1149">
        <v>-2.0000000000000462E-2</v>
      </c>
      <c r="G35" s="1149">
        <v>3.0000000000000249E-2</v>
      </c>
      <c r="H35" s="1149" t="e">
        <v>#N/A</v>
      </c>
      <c r="I35" s="1149">
        <v>-4.9999999999999822E-2</v>
      </c>
      <c r="J35" s="1149">
        <v>0</v>
      </c>
      <c r="K35" s="1149"/>
      <c r="L35" s="1149">
        <v>-0.11999999999999966</v>
      </c>
      <c r="M35" s="1149"/>
      <c r="N35" s="1149">
        <v>-8.0000000000000071E-2</v>
      </c>
      <c r="O35" s="1150"/>
      <c r="P35" s="1152"/>
      <c r="Q35" s="1151">
        <v>5.7399999999999896E-2</v>
      </c>
      <c r="R35" s="1153">
        <v>-1.3599999999999834E-2</v>
      </c>
      <c r="S35" s="1081"/>
    </row>
    <row r="36" spans="1:19">
      <c r="A36" s="1154"/>
      <c r="B36" s="1154"/>
      <c r="C36" s="1097" t="s">
        <v>384</v>
      </c>
      <c r="D36" s="1098">
        <v>132.87342531493701</v>
      </c>
      <c r="E36" s="1111"/>
      <c r="F36" s="1099">
        <v>134.0731853629274</v>
      </c>
      <c r="G36" s="1099">
        <v>69.286142771445711</v>
      </c>
      <c r="H36" s="1099" t="e">
        <v>#N/A</v>
      </c>
      <c r="I36" s="1099">
        <v>92.98140371925615</v>
      </c>
      <c r="J36" s="1099">
        <v>110.67786442711459</v>
      </c>
      <c r="K36" s="1099"/>
      <c r="L36" s="1099">
        <v>74.08518296340732</v>
      </c>
      <c r="M36" s="1099"/>
      <c r="N36" s="1099">
        <v>86.982603479304132</v>
      </c>
      <c r="O36" s="1099"/>
      <c r="P36" s="1100"/>
      <c r="Q36" s="1100">
        <v>74.586082783443302</v>
      </c>
      <c r="R36" s="1101"/>
      <c r="S36" s="1081"/>
    </row>
    <row r="37" spans="1:19">
      <c r="A37" s="683" t="s">
        <v>389</v>
      </c>
      <c r="B37" s="683" t="s">
        <v>395</v>
      </c>
      <c r="C37" s="1102" t="s">
        <v>385</v>
      </c>
      <c r="D37" s="1103">
        <v>2.85</v>
      </c>
      <c r="E37" s="1104"/>
      <c r="F37" s="1104">
        <v>25.17</v>
      </c>
      <c r="G37" s="1104">
        <v>24.15</v>
      </c>
      <c r="H37" s="1104">
        <v>0</v>
      </c>
      <c r="I37" s="1104">
        <v>21.5</v>
      </c>
      <c r="J37" s="1104">
        <v>16.48</v>
      </c>
      <c r="K37" s="1104"/>
      <c r="L37" s="1104">
        <v>4.92</v>
      </c>
      <c r="M37" s="1104"/>
      <c r="N37" s="1104">
        <v>1.46</v>
      </c>
      <c r="O37" s="1104"/>
      <c r="P37" s="1105"/>
      <c r="Q37" s="1106">
        <v>3.47</v>
      </c>
      <c r="R37" s="1107">
        <v>100</v>
      </c>
      <c r="S37" s="1081"/>
    </row>
    <row r="38" spans="1:19" ht="14.25">
      <c r="C38" s="1091" t="s">
        <v>396</v>
      </c>
      <c r="D38" s="1108"/>
      <c r="E38" s="1109"/>
      <c r="F38" s="1109"/>
      <c r="G38" s="1109"/>
      <c r="H38" s="1109"/>
      <c r="I38" s="1109"/>
      <c r="J38" s="1109"/>
      <c r="K38" s="1109"/>
      <c r="L38" s="1109"/>
      <c r="M38" s="1109"/>
      <c r="N38" s="1109"/>
      <c r="O38" s="1109"/>
      <c r="P38" s="1109"/>
      <c r="Q38" s="1109"/>
      <c r="R38" s="1110"/>
      <c r="S38" s="1081"/>
    </row>
    <row r="39" spans="1:19">
      <c r="C39" s="1095" t="s">
        <v>392</v>
      </c>
      <c r="D39" s="1139">
        <v>3.13</v>
      </c>
      <c r="E39" s="1140"/>
      <c r="F39" s="1140">
        <v>2.46</v>
      </c>
      <c r="G39" s="1140">
        <v>2.35</v>
      </c>
      <c r="H39" s="1140" t="e">
        <v>#N/A</v>
      </c>
      <c r="I39" s="1140">
        <v>3.22</v>
      </c>
      <c r="J39" s="1140">
        <v>2.98</v>
      </c>
      <c r="K39" s="1140"/>
      <c r="L39" s="1140">
        <v>2.27</v>
      </c>
      <c r="M39" s="1140"/>
      <c r="N39" s="1140">
        <v>2.93</v>
      </c>
      <c r="O39" s="1140"/>
      <c r="P39" s="1141"/>
      <c r="Q39" s="1141">
        <v>1.6958</v>
      </c>
      <c r="R39" s="1142">
        <v>2.7774000000000001</v>
      </c>
      <c r="S39" s="1081"/>
    </row>
    <row r="40" spans="1:19">
      <c r="A40" s="1143"/>
      <c r="B40" s="1143"/>
      <c r="C40" s="1096" t="s">
        <v>382</v>
      </c>
      <c r="D40" s="1144">
        <v>3.13</v>
      </c>
      <c r="E40" s="1145"/>
      <c r="F40" s="1145">
        <v>2.4900000000000002</v>
      </c>
      <c r="G40" s="1145">
        <v>2.31</v>
      </c>
      <c r="H40" s="1145" t="e">
        <v>#N/A</v>
      </c>
      <c r="I40" s="1145">
        <v>3.2</v>
      </c>
      <c r="J40" s="1145">
        <v>3</v>
      </c>
      <c r="K40" s="1145"/>
      <c r="L40" s="1145">
        <v>2.2000000000000002</v>
      </c>
      <c r="M40" s="1145"/>
      <c r="N40" s="1145">
        <v>2.66</v>
      </c>
      <c r="O40" s="1145"/>
      <c r="P40" s="1146"/>
      <c r="Q40" s="1146">
        <v>2.2385999999999999</v>
      </c>
      <c r="R40" s="1147">
        <v>2.7837000000000001</v>
      </c>
      <c r="S40" s="1081"/>
    </row>
    <row r="41" spans="1:19">
      <c r="A41" s="1143"/>
      <c r="B41" s="1143"/>
      <c r="C41" s="1097" t="s">
        <v>383</v>
      </c>
      <c r="D41" s="1148">
        <v>0</v>
      </c>
      <c r="E41" s="1150"/>
      <c r="F41" s="1149">
        <v>-3.0000000000000249E-2</v>
      </c>
      <c r="G41" s="1149">
        <v>4.0000000000000036E-2</v>
      </c>
      <c r="H41" s="1149" t="e">
        <v>#N/A</v>
      </c>
      <c r="I41" s="1149">
        <v>2.0000000000000018E-2</v>
      </c>
      <c r="J41" s="1149">
        <v>-2.0000000000000018E-2</v>
      </c>
      <c r="K41" s="1149"/>
      <c r="L41" s="1149">
        <v>6.999999999999984E-2</v>
      </c>
      <c r="M41" s="1149"/>
      <c r="N41" s="1149">
        <v>0.27</v>
      </c>
      <c r="O41" s="1150"/>
      <c r="P41" s="1152"/>
      <c r="Q41" s="1151">
        <v>-0.54279999999999995</v>
      </c>
      <c r="R41" s="1153">
        <v>-6.2999999999999723E-3</v>
      </c>
      <c r="S41" s="1081"/>
    </row>
    <row r="42" spans="1:19">
      <c r="A42" s="1154"/>
      <c r="B42" s="1154"/>
      <c r="C42" s="1097" t="s">
        <v>384</v>
      </c>
      <c r="D42" s="1098">
        <v>112.69532656441274</v>
      </c>
      <c r="E42" s="1111"/>
      <c r="F42" s="1099">
        <v>88.572045798228558</v>
      </c>
      <c r="G42" s="1099">
        <v>84.611507164974441</v>
      </c>
      <c r="H42" s="1099" t="e">
        <v>#N/A</v>
      </c>
      <c r="I42" s="1099">
        <v>115.93576726434796</v>
      </c>
      <c r="J42" s="1099">
        <v>107.29459206452077</v>
      </c>
      <c r="K42" s="1099"/>
      <c r="L42" s="1099">
        <v>81.731115431698711</v>
      </c>
      <c r="M42" s="1099"/>
      <c r="N42" s="1099">
        <v>105.49434723122344</v>
      </c>
      <c r="O42" s="1099"/>
      <c r="P42" s="1100"/>
      <c r="Q42" s="1100">
        <v>61.057103766112185</v>
      </c>
      <c r="R42" s="1101"/>
      <c r="S42" s="1081"/>
    </row>
    <row r="43" spans="1:19" ht="13.5" thickBot="1">
      <c r="C43" s="1112" t="s">
        <v>385</v>
      </c>
      <c r="D43" s="1113">
        <v>5.14</v>
      </c>
      <c r="E43" s="1114"/>
      <c r="F43" s="1114">
        <v>25.14</v>
      </c>
      <c r="G43" s="1114">
        <v>14.29</v>
      </c>
      <c r="H43" s="1114">
        <v>0</v>
      </c>
      <c r="I43" s="1114">
        <v>32.54</v>
      </c>
      <c r="J43" s="1114">
        <v>13.84</v>
      </c>
      <c r="K43" s="1114"/>
      <c r="L43" s="1114">
        <v>3.79</v>
      </c>
      <c r="M43" s="1114"/>
      <c r="N43" s="1114">
        <v>2.1800000000000002</v>
      </c>
      <c r="O43" s="1114"/>
      <c r="P43" s="1115"/>
      <c r="Q43" s="1116">
        <v>3.09</v>
      </c>
      <c r="R43" s="1117">
        <v>100.01000000000002</v>
      </c>
      <c r="S43" s="1081"/>
    </row>
    <row r="44" spans="1:19" ht="13.5" thickBot="1">
      <c r="A44" s="1138" t="s">
        <v>397</v>
      </c>
      <c r="B44" s="1138" t="s">
        <v>398</v>
      </c>
      <c r="C44" s="1081"/>
      <c r="D44" s="1081"/>
      <c r="E44" s="1081"/>
      <c r="F44" s="1081"/>
      <c r="G44" s="1081"/>
      <c r="H44" s="1081"/>
      <c r="I44" s="1081"/>
      <c r="J44" s="1081"/>
      <c r="K44" s="1081"/>
      <c r="L44" s="1081"/>
      <c r="M44" s="1081"/>
      <c r="N44" s="1081"/>
      <c r="O44" s="1081"/>
      <c r="P44" s="1081"/>
      <c r="Q44" s="1081"/>
      <c r="R44" s="1081"/>
      <c r="S44" s="1081"/>
    </row>
    <row r="45" spans="1:19" ht="18.75" thickBot="1">
      <c r="A45" s="1138"/>
      <c r="B45" s="1138"/>
      <c r="C45" s="1083" t="s">
        <v>399</v>
      </c>
      <c r="D45" s="1084"/>
      <c r="E45" s="1084"/>
      <c r="F45" s="1084"/>
      <c r="G45" s="1084"/>
      <c r="H45" s="1084"/>
      <c r="I45" s="1084"/>
      <c r="J45" s="1084"/>
      <c r="K45" s="1084"/>
      <c r="L45" s="1084"/>
      <c r="M45" s="1084"/>
      <c r="N45" s="1084"/>
      <c r="O45" s="1084"/>
      <c r="P45" s="1084"/>
      <c r="Q45" s="1084"/>
      <c r="R45" s="1085"/>
      <c r="S45" s="1081"/>
    </row>
    <row r="46" spans="1:19" ht="13.5" thickBot="1">
      <c r="C46" s="1086"/>
      <c r="D46" s="1087" t="s">
        <v>326</v>
      </c>
      <c r="E46" s="1088" t="s">
        <v>329</v>
      </c>
      <c r="F46" s="1088" t="s">
        <v>330</v>
      </c>
      <c r="G46" s="1088" t="s">
        <v>332</v>
      </c>
      <c r="H46" s="1088" t="s">
        <v>334</v>
      </c>
      <c r="I46" s="1088" t="s">
        <v>335</v>
      </c>
      <c r="J46" s="1088" t="s">
        <v>337</v>
      </c>
      <c r="K46" s="1088" t="s">
        <v>344</v>
      </c>
      <c r="L46" s="1088" t="s">
        <v>345</v>
      </c>
      <c r="M46" s="1088" t="s">
        <v>346</v>
      </c>
      <c r="N46" s="1088" t="s">
        <v>347</v>
      </c>
      <c r="O46" s="1088" t="s">
        <v>348</v>
      </c>
      <c r="P46" s="1089" t="s">
        <v>349</v>
      </c>
      <c r="Q46" s="1089" t="s">
        <v>352</v>
      </c>
      <c r="R46" s="1090" t="s">
        <v>377</v>
      </c>
      <c r="S46" s="1081"/>
    </row>
    <row r="47" spans="1:19">
      <c r="C47" s="1123" t="s">
        <v>400</v>
      </c>
      <c r="D47" s="1124">
        <v>702.75</v>
      </c>
      <c r="E47" s="1125"/>
      <c r="F47" s="1126">
        <v>554</v>
      </c>
      <c r="G47" s="1126"/>
      <c r="H47" s="1126"/>
      <c r="I47" s="1126">
        <v>705.2</v>
      </c>
      <c r="J47" s="1126">
        <v>607</v>
      </c>
      <c r="K47" s="1125">
        <v>568.13</v>
      </c>
      <c r="L47" s="1125"/>
      <c r="M47" s="1125"/>
      <c r="N47" s="1125">
        <v>478.04</v>
      </c>
      <c r="O47" s="1125"/>
      <c r="P47" s="1125">
        <v>440.3</v>
      </c>
      <c r="Q47" s="1125"/>
      <c r="R47" s="1127">
        <v>621.67859999999996</v>
      </c>
      <c r="S47" s="1081"/>
    </row>
    <row r="48" spans="1:19">
      <c r="A48" s="1143"/>
      <c r="B48" s="1143"/>
      <c r="C48" s="1128" t="s">
        <v>382</v>
      </c>
      <c r="D48" s="1129">
        <v>698.5</v>
      </c>
      <c r="E48" s="1130"/>
      <c r="F48" s="1130">
        <v>549</v>
      </c>
      <c r="G48" s="1130"/>
      <c r="H48" s="1130"/>
      <c r="I48" s="1130">
        <v>703</v>
      </c>
      <c r="J48" s="1130">
        <v>525.62</v>
      </c>
      <c r="K48" s="1130">
        <v>568.13</v>
      </c>
      <c r="L48" s="1130"/>
      <c r="M48" s="1130"/>
      <c r="N48" s="1130">
        <v>476.43</v>
      </c>
      <c r="O48" s="1130"/>
      <c r="P48" s="1130">
        <v>449.36</v>
      </c>
      <c r="Q48" s="1131"/>
      <c r="R48" s="1132">
        <v>607.32140000000004</v>
      </c>
      <c r="S48" s="1081"/>
    </row>
    <row r="49" spans="1:19">
      <c r="A49" s="1143"/>
      <c r="B49" s="1143"/>
      <c r="C49" s="1097" t="s">
        <v>383</v>
      </c>
      <c r="D49" s="1148">
        <v>4.25</v>
      </c>
      <c r="E49" s="1150"/>
      <c r="F49" s="1149">
        <v>5</v>
      </c>
      <c r="G49" s="1149"/>
      <c r="H49" s="1149"/>
      <c r="I49" s="1149">
        <v>2.2000000000000455</v>
      </c>
      <c r="J49" s="1149">
        <v>81.38</v>
      </c>
      <c r="K49" s="1149">
        <v>0</v>
      </c>
      <c r="L49" s="1149"/>
      <c r="M49" s="1149"/>
      <c r="N49" s="1149">
        <v>1.6100000000000136</v>
      </c>
      <c r="O49" s="1149"/>
      <c r="P49" s="1149">
        <v>-9.0600000000000023</v>
      </c>
      <c r="Q49" s="1152"/>
      <c r="R49" s="1153">
        <v>14.357199999999921</v>
      </c>
      <c r="S49" s="1081"/>
    </row>
    <row r="50" spans="1:19">
      <c r="A50" s="1154"/>
      <c r="B50" s="1154"/>
      <c r="C50" s="1097" t="s">
        <v>384</v>
      </c>
      <c r="D50" s="1098">
        <v>113.04072554532199</v>
      </c>
      <c r="E50" s="1099"/>
      <c r="F50" s="1099">
        <v>89.11357090303575</v>
      </c>
      <c r="G50" s="1099"/>
      <c r="H50" s="1099"/>
      <c r="I50" s="1099">
        <v>113.43481985707729</v>
      </c>
      <c r="J50" s="1099">
        <v>97.638876422640251</v>
      </c>
      <c r="K50" s="1099">
        <v>91.38644952552653</v>
      </c>
      <c r="L50" s="1099"/>
      <c r="M50" s="1099"/>
      <c r="N50" s="1099">
        <v>76.895038690410132</v>
      </c>
      <c r="O50" s="1099"/>
      <c r="P50" s="1099">
        <v>70.824377741167226</v>
      </c>
      <c r="Q50" s="1100"/>
      <c r="R50" s="1122"/>
      <c r="S50" s="1081"/>
    </row>
    <row r="51" spans="1:19" ht="13.5" thickBot="1">
      <c r="C51" s="1112" t="s">
        <v>385</v>
      </c>
      <c r="D51" s="1113">
        <v>7.99</v>
      </c>
      <c r="E51" s="1114"/>
      <c r="F51" s="1114">
        <v>7.91</v>
      </c>
      <c r="G51" s="1114"/>
      <c r="H51" s="1114"/>
      <c r="I51" s="1114">
        <v>28.82</v>
      </c>
      <c r="J51" s="1114">
        <v>15.97</v>
      </c>
      <c r="K51" s="1114">
        <v>37.450000000000003</v>
      </c>
      <c r="L51" s="1114"/>
      <c r="M51" s="1114"/>
      <c r="N51" s="1114">
        <v>1.48</v>
      </c>
      <c r="O51" s="1114"/>
      <c r="P51" s="1115">
        <v>0.37</v>
      </c>
      <c r="Q51" s="1116"/>
      <c r="R51" s="1117">
        <v>99.990000000000009</v>
      </c>
      <c r="S51" s="1081"/>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C1" workbookViewId="0">
      <selection activeCell="O19" sqref="O19"/>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590" t="s">
        <v>512</v>
      </c>
      <c r="B5" s="1590"/>
      <c r="C5" s="1590"/>
      <c r="D5" s="1590"/>
      <c r="E5" s="1590"/>
      <c r="F5" s="1590"/>
      <c r="H5" s="917" t="s">
        <v>267</v>
      </c>
      <c r="K5" s="3"/>
      <c r="L5" s="3"/>
      <c r="M5" s="3"/>
      <c r="N5" s="3"/>
      <c r="O5" s="3"/>
      <c r="P5" s="3"/>
    </row>
    <row r="6" spans="1:20" ht="15.75" customHeight="1" thickBot="1">
      <c r="A6" s="1591" t="s">
        <v>116</v>
      </c>
      <c r="B6" s="1593" t="s">
        <v>513</v>
      </c>
      <c r="C6" s="1594"/>
      <c r="D6" s="1595"/>
      <c r="E6" s="1596" t="s">
        <v>516</v>
      </c>
      <c r="F6" s="1598" t="s">
        <v>517</v>
      </c>
      <c r="K6" s="3"/>
      <c r="L6" s="3"/>
      <c r="M6" s="3"/>
      <c r="N6" s="3"/>
      <c r="O6" s="3"/>
      <c r="P6" s="3"/>
    </row>
    <row r="7" spans="1:20" ht="21" customHeight="1" thickBot="1">
      <c r="A7" s="1592"/>
      <c r="B7" s="1503" t="s">
        <v>254</v>
      </c>
      <c r="C7" s="1504" t="s">
        <v>257</v>
      </c>
      <c r="D7" s="918" t="s">
        <v>258</v>
      </c>
      <c r="E7" s="1597"/>
      <c r="F7" s="1599"/>
      <c r="K7"/>
      <c r="L7"/>
      <c r="M7"/>
      <c r="N7"/>
      <c r="O7"/>
      <c r="P7" s="3"/>
    </row>
    <row r="8" spans="1:20" ht="17.25" customHeight="1" thickBot="1">
      <c r="A8" s="919" t="s">
        <v>117</v>
      </c>
      <c r="B8" s="924">
        <v>9644.1849999999995</v>
      </c>
      <c r="C8" s="933">
        <v>5642.8580000000002</v>
      </c>
      <c r="D8" s="922">
        <f t="shared" ref="D8:D13" si="0">(C8/B8)*100</f>
        <v>58.510470298941812</v>
      </c>
      <c r="E8" s="921">
        <v>7852.799</v>
      </c>
      <c r="F8" s="922">
        <f t="shared" ref="F8:F13" si="1">((B8-E8)/E8)*100</f>
        <v>22.812069938374833</v>
      </c>
      <c r="H8" s="923" t="s">
        <v>118</v>
      </c>
      <c r="J8"/>
      <c r="K8"/>
      <c r="L8"/>
      <c r="M8"/>
      <c r="N8"/>
      <c r="O8"/>
      <c r="P8"/>
    </row>
    <row r="9" spans="1:20" ht="18" customHeight="1" thickBot="1">
      <c r="A9" s="919" t="s">
        <v>119</v>
      </c>
      <c r="B9" s="924">
        <v>38826</v>
      </c>
      <c r="C9" s="933">
        <v>12264</v>
      </c>
      <c r="D9" s="922">
        <f t="shared" si="0"/>
        <v>31.587080822129497</v>
      </c>
      <c r="E9" s="925">
        <v>28738</v>
      </c>
      <c r="F9" s="922">
        <f t="shared" si="1"/>
        <v>35.103347484167301</v>
      </c>
      <c r="H9" s="926">
        <f>B9-E9</f>
        <v>10088</v>
      </c>
      <c r="J9"/>
      <c r="K9"/>
      <c r="L9"/>
      <c r="M9"/>
      <c r="N9"/>
      <c r="O9"/>
      <c r="P9"/>
      <c r="Q9" s="897"/>
      <c r="R9" s="897"/>
      <c r="S9" s="897"/>
      <c r="T9" s="897"/>
    </row>
    <row r="10" spans="1:20" ht="15" customHeight="1" thickBot="1">
      <c r="A10" s="927" t="s">
        <v>249</v>
      </c>
      <c r="B10" s="924">
        <v>17929</v>
      </c>
      <c r="C10" s="933">
        <v>0</v>
      </c>
      <c r="D10" s="929">
        <f t="shared" si="0"/>
        <v>0</v>
      </c>
      <c r="E10" s="928">
        <v>10422</v>
      </c>
      <c r="F10" s="929">
        <f t="shared" si="1"/>
        <v>72.030320475916326</v>
      </c>
      <c r="J10"/>
      <c r="K10"/>
      <c r="L10"/>
      <c r="M10"/>
      <c r="N10"/>
      <c r="O10"/>
      <c r="P10"/>
      <c r="Q10" s="897"/>
      <c r="R10" s="897"/>
      <c r="S10" s="897"/>
      <c r="T10" s="897"/>
    </row>
    <row r="11" spans="1:20" ht="17.25" customHeight="1" thickBot="1">
      <c r="A11" s="919" t="s">
        <v>120</v>
      </c>
      <c r="B11" s="924">
        <v>220984.951</v>
      </c>
      <c r="C11" s="930">
        <v>41176.131000000001</v>
      </c>
      <c r="D11" s="922">
        <f t="shared" si="0"/>
        <v>18.633002298876001</v>
      </c>
      <c r="E11" s="930">
        <v>191188.26699999999</v>
      </c>
      <c r="F11" s="922">
        <f t="shared" si="1"/>
        <v>15.58499612321922</v>
      </c>
      <c r="J11"/>
      <c r="K11"/>
      <c r="L11"/>
      <c r="M11"/>
      <c r="N11"/>
      <c r="O11"/>
      <c r="P11"/>
      <c r="Q11" s="897"/>
      <c r="R11" s="897"/>
      <c r="S11" s="897"/>
      <c r="T11" s="897"/>
    </row>
    <row r="12" spans="1:20" ht="15" customHeight="1" thickBot="1">
      <c r="A12" s="932" t="s">
        <v>121</v>
      </c>
      <c r="B12" s="924">
        <v>78998.607999999993</v>
      </c>
      <c r="C12" s="933">
        <v>12903.536</v>
      </c>
      <c r="D12" s="922">
        <f t="shared" si="0"/>
        <v>16.333877680477613</v>
      </c>
      <c r="E12" s="933">
        <v>81796.797000000006</v>
      </c>
      <c r="F12" s="922">
        <f t="shared" si="1"/>
        <v>-3.4209028991685493</v>
      </c>
      <c r="J12"/>
      <c r="K12"/>
      <c r="L12"/>
      <c r="M12"/>
      <c r="N12"/>
      <c r="O12"/>
      <c r="P12"/>
      <c r="Q12" s="897"/>
      <c r="R12" s="897"/>
      <c r="S12" s="897"/>
      <c r="T12" s="897"/>
    </row>
    <row r="13" spans="1:20" ht="15" customHeight="1" thickBot="1">
      <c r="A13" s="932" t="s">
        <v>122</v>
      </c>
      <c r="B13" s="924">
        <f>B11+B12</f>
        <v>299983.55900000001</v>
      </c>
      <c r="C13" s="933">
        <f>C11+C12</f>
        <v>54079.667000000001</v>
      </c>
      <c r="D13" s="934">
        <f t="shared" si="0"/>
        <v>18.027543636149741</v>
      </c>
      <c r="E13" s="933">
        <f>E11+E12</f>
        <v>272985.06400000001</v>
      </c>
      <c r="F13" s="934">
        <f t="shared" si="1"/>
        <v>9.8900997015719483</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590" t="s">
        <v>519</v>
      </c>
      <c r="B18" s="1590"/>
      <c r="C18" s="1590"/>
      <c r="D18" s="1590"/>
      <c r="E18" s="1590"/>
      <c r="F18" s="1590"/>
      <c r="I18"/>
      <c r="J18"/>
      <c r="K18"/>
      <c r="L18"/>
      <c r="M18" s="3"/>
      <c r="N18" s="3"/>
      <c r="O18" s="897"/>
      <c r="P18" s="897"/>
      <c r="Q18" s="897"/>
      <c r="R18" s="897"/>
      <c r="S18" s="897"/>
      <c r="T18" s="897"/>
    </row>
    <row r="19" spans="1:20" ht="16.5" customHeight="1" thickBot="1">
      <c r="A19" s="1600" t="s">
        <v>497</v>
      </c>
      <c r="B19" s="1593" t="s">
        <v>521</v>
      </c>
      <c r="C19" s="1594"/>
      <c r="D19" s="1595"/>
      <c r="E19" s="1596" t="s">
        <v>516</v>
      </c>
      <c r="F19" s="1598" t="s">
        <v>522</v>
      </c>
      <c r="I19"/>
      <c r="J19"/>
      <c r="K19"/>
      <c r="L19"/>
      <c r="M19" s="3"/>
      <c r="N19" s="3"/>
      <c r="O19" s="897"/>
      <c r="P19" s="897"/>
      <c r="Q19" s="897"/>
      <c r="R19" s="897"/>
      <c r="S19" s="897"/>
      <c r="T19" s="897"/>
    </row>
    <row r="20" spans="1:20" ht="21" customHeight="1" thickBot="1">
      <c r="A20" s="1601"/>
      <c r="B20" s="937" t="s">
        <v>254</v>
      </c>
      <c r="C20" s="937" t="s">
        <v>366</v>
      </c>
      <c r="D20" s="937" t="s">
        <v>367</v>
      </c>
      <c r="E20" s="1602"/>
      <c r="F20" s="1603"/>
      <c r="I20"/>
      <c r="J20"/>
      <c r="K20"/>
      <c r="L20"/>
      <c r="M20" s="3"/>
      <c r="N20" s="3"/>
      <c r="O20" s="897"/>
      <c r="P20" s="897"/>
      <c r="Q20" s="897"/>
      <c r="R20" s="897"/>
      <c r="S20" s="897"/>
      <c r="T20" s="897"/>
    </row>
    <row r="21" spans="1:20" ht="15.75" thickBot="1">
      <c r="A21" s="938" t="s">
        <v>117</v>
      </c>
      <c r="B21" s="924">
        <v>43624.110999999997</v>
      </c>
      <c r="C21" s="939">
        <v>0</v>
      </c>
      <c r="D21" s="940">
        <f t="shared" ref="D21:D26" si="2">(C21/B21)*100</f>
        <v>0</v>
      </c>
      <c r="E21" s="933">
        <v>53961.917000000001</v>
      </c>
      <c r="F21" s="940">
        <f t="shared" ref="F21:F26" si="3">((B21-E21)/E21)*100</f>
        <v>-19.157595902310149</v>
      </c>
      <c r="H21" s="923" t="s">
        <v>124</v>
      </c>
      <c r="K21" s="3"/>
      <c r="L21" s="3"/>
      <c r="M21" s="3"/>
      <c r="N21" s="3"/>
      <c r="O21" s="897"/>
      <c r="P21" s="897"/>
      <c r="Q21" s="897"/>
      <c r="R21" s="897"/>
      <c r="S21" s="897"/>
      <c r="T21" s="897"/>
    </row>
    <row r="22" spans="1:20" ht="15.75" thickBot="1">
      <c r="A22" s="938" t="s">
        <v>119</v>
      </c>
      <c r="B22" s="924">
        <v>180088</v>
      </c>
      <c r="C22" s="939">
        <v>0</v>
      </c>
      <c r="D22" s="922">
        <f t="shared" si="2"/>
        <v>0</v>
      </c>
      <c r="E22" s="933">
        <v>207833</v>
      </c>
      <c r="F22" s="922">
        <f t="shared" si="3"/>
        <v>-13.349660544764305</v>
      </c>
      <c r="H22" s="926">
        <f>B22-E22</f>
        <v>-27745</v>
      </c>
      <c r="K22" s="897"/>
      <c r="L22" s="897"/>
      <c r="M22" s="897"/>
      <c r="O22" s="897"/>
      <c r="P22" s="897"/>
      <c r="Q22" s="897"/>
      <c r="R22" s="897"/>
      <c r="S22" s="897"/>
      <c r="T22" s="897"/>
    </row>
    <row r="23" spans="1:20" ht="15.75" thickBot="1">
      <c r="A23" s="941" t="s">
        <v>249</v>
      </c>
      <c r="B23" s="924">
        <v>58231</v>
      </c>
      <c r="C23" s="942">
        <v>0</v>
      </c>
      <c r="D23" s="922">
        <f t="shared" si="2"/>
        <v>0</v>
      </c>
      <c r="E23" s="928">
        <v>68629</v>
      </c>
      <c r="F23" s="922">
        <f t="shared" si="3"/>
        <v>-15.151029448192455</v>
      </c>
      <c r="N23" s="897"/>
      <c r="O23" s="897"/>
      <c r="P23" s="897"/>
      <c r="Q23" s="897"/>
      <c r="R23" s="897"/>
      <c r="S23" s="897"/>
      <c r="T23" s="897"/>
    </row>
    <row r="24" spans="1:20" ht="15.75" thickBot="1">
      <c r="A24" s="938" t="s">
        <v>120</v>
      </c>
      <c r="B24" s="924">
        <v>14612.192999999999</v>
      </c>
      <c r="C24" s="943">
        <v>404.40199999999999</v>
      </c>
      <c r="D24" s="929">
        <f t="shared" si="2"/>
        <v>2.7675654160877836</v>
      </c>
      <c r="E24" s="933">
        <v>10503.977000000001</v>
      </c>
      <c r="F24" s="929">
        <f t="shared" si="3"/>
        <v>39.111052889776879</v>
      </c>
      <c r="N24" s="897"/>
      <c r="O24" s="897"/>
      <c r="P24" s="897"/>
      <c r="Q24" s="897"/>
      <c r="R24" s="897"/>
      <c r="S24" s="897"/>
      <c r="T24" s="897"/>
    </row>
    <row r="25" spans="1:20" ht="15.75" thickBot="1">
      <c r="A25" s="938" t="s">
        <v>121</v>
      </c>
      <c r="B25" s="924">
        <v>4916.66</v>
      </c>
      <c r="C25" s="943">
        <v>194.43700000000001</v>
      </c>
      <c r="D25" s="922">
        <f t="shared" si="2"/>
        <v>3.9546562097033355</v>
      </c>
      <c r="E25" s="933">
        <v>8847.3690000000006</v>
      </c>
      <c r="F25" s="922">
        <f t="shared" si="3"/>
        <v>-44.427998877406381</v>
      </c>
      <c r="N25" s="897"/>
      <c r="O25" s="897"/>
      <c r="P25" s="897"/>
      <c r="Q25" s="897"/>
      <c r="R25" s="897"/>
      <c r="S25" s="897"/>
      <c r="T25" s="897"/>
    </row>
    <row r="26" spans="1:20" ht="15.75" thickBot="1">
      <c r="A26" s="938" t="s">
        <v>122</v>
      </c>
      <c r="B26" s="924">
        <f>B24+B25</f>
        <v>19528.852999999999</v>
      </c>
      <c r="C26" s="933">
        <f>C24+C25</f>
        <v>598.83899999999994</v>
      </c>
      <c r="D26" s="934">
        <f t="shared" si="2"/>
        <v>3.0664320121616973</v>
      </c>
      <c r="E26" s="933">
        <f>E24+E25</f>
        <v>19351.346000000001</v>
      </c>
      <c r="F26" s="934">
        <f t="shared" si="3"/>
        <v>0.91728503019892149</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89"/>
      <c r="D30" s="1589"/>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89"/>
      <c r="C41" s="1589"/>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4" zoomScale="85" zoomScaleNormal="85" workbookViewId="0">
      <selection activeCell="I32" sqref="I3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8" t="s">
        <v>247</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row>
    <row r="2" spans="1:27" ht="28.5" customHeight="1">
      <c r="A2" s="1605" t="s">
        <v>514</v>
      </c>
      <c r="B2" s="1605"/>
      <c r="C2" s="1605"/>
      <c r="D2" s="1605"/>
      <c r="E2" s="1605"/>
      <c r="F2" s="1605"/>
      <c r="G2" s="1605"/>
      <c r="H2" s="1605"/>
      <c r="I2" s="1605"/>
      <c r="J2" s="1605"/>
      <c r="K2" s="1605"/>
      <c r="L2" s="1605"/>
      <c r="M2" s="1605"/>
      <c r="N2" s="1605"/>
      <c r="O2" s="1605"/>
      <c r="P2" s="1605"/>
      <c r="Q2" s="1605"/>
      <c r="R2" s="1605"/>
      <c r="S2" s="1605"/>
      <c r="T2" s="1605"/>
      <c r="U2" s="1605"/>
      <c r="V2" s="1605"/>
      <c r="W2" s="1605"/>
      <c r="X2" s="1605"/>
      <c r="Y2" s="1605"/>
      <c r="Z2" s="1605"/>
      <c r="AA2" s="1605"/>
    </row>
    <row r="3" spans="1:27" ht="15.75" customHeight="1">
      <c r="A3" s="1606" t="s">
        <v>515</v>
      </c>
      <c r="B3" s="1606"/>
      <c r="C3" s="1606"/>
      <c r="D3" s="1606"/>
      <c r="E3" s="1606"/>
      <c r="F3" s="1606"/>
      <c r="G3" s="1606"/>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63" t="s">
        <v>125</v>
      </c>
      <c r="B5" s="1604" t="s">
        <v>126</v>
      </c>
      <c r="C5" s="1604"/>
      <c r="D5" s="1364"/>
      <c r="E5" s="1364"/>
      <c r="F5" s="1363" t="s">
        <v>127</v>
      </c>
      <c r="G5" s="1365" t="s">
        <v>128</v>
      </c>
      <c r="H5" s="1366"/>
      <c r="I5" s="1364"/>
      <c r="J5" s="1364"/>
      <c r="K5" s="1363" t="s">
        <v>129</v>
      </c>
      <c r="L5" s="1367" t="s">
        <v>130</v>
      </c>
      <c r="M5" s="1364"/>
      <c r="N5" s="1368"/>
      <c r="O5" s="855"/>
      <c r="P5" s="1363" t="s">
        <v>131</v>
      </c>
      <c r="Q5" s="1367" t="s">
        <v>132</v>
      </c>
      <c r="R5" s="1364"/>
    </row>
    <row r="6" spans="1:27" ht="53.25" customHeight="1" thickBot="1">
      <c r="A6" s="1060" t="s">
        <v>133</v>
      </c>
      <c r="B6" s="1061" t="s">
        <v>134</v>
      </c>
      <c r="C6" s="1062" t="s">
        <v>135</v>
      </c>
      <c r="D6" s="1063" t="s">
        <v>136</v>
      </c>
      <c r="E6" s="1064"/>
      <c r="F6" s="1060" t="s">
        <v>133</v>
      </c>
      <c r="G6" s="1061" t="s">
        <v>134</v>
      </c>
      <c r="H6" s="1065" t="s">
        <v>135</v>
      </c>
      <c r="I6" s="1063" t="s">
        <v>136</v>
      </c>
      <c r="J6" s="1064"/>
      <c r="K6" s="1056" t="s">
        <v>133</v>
      </c>
      <c r="L6" s="1057" t="s">
        <v>134</v>
      </c>
      <c r="M6" s="1058" t="s">
        <v>137</v>
      </c>
      <c r="N6" s="1059" t="s">
        <v>136</v>
      </c>
      <c r="O6" s="855"/>
      <c r="P6" s="1056" t="s">
        <v>133</v>
      </c>
      <c r="Q6" s="1057" t="s">
        <v>505</v>
      </c>
      <c r="R6" s="1058" t="s">
        <v>137</v>
      </c>
      <c r="S6" s="1059" t="s">
        <v>136</v>
      </c>
    </row>
    <row r="7" spans="1:27" ht="15.75">
      <c r="A7" s="981" t="s">
        <v>370</v>
      </c>
      <c r="B7" s="982">
        <v>17104.07</v>
      </c>
      <c r="C7" s="982">
        <v>7580</v>
      </c>
      <c r="D7" s="983">
        <v>4.6624278654160163</v>
      </c>
      <c r="E7" s="1064"/>
      <c r="F7" s="981" t="s">
        <v>138</v>
      </c>
      <c r="G7" s="982">
        <v>3098.971</v>
      </c>
      <c r="H7" s="982">
        <v>16935</v>
      </c>
      <c r="I7" s="983">
        <v>3.0753889177784748</v>
      </c>
      <c r="J7" s="1064"/>
      <c r="K7" s="978" t="s">
        <v>138</v>
      </c>
      <c r="L7" s="979">
        <v>317695.92099999997</v>
      </c>
      <c r="M7" s="979">
        <v>56327.868000000002</v>
      </c>
      <c r="N7" s="980">
        <v>5.6401197538667711</v>
      </c>
      <c r="O7" s="978"/>
      <c r="P7" s="978" t="s">
        <v>139</v>
      </c>
      <c r="Q7" s="979">
        <v>76879.134999999995</v>
      </c>
      <c r="R7" s="979">
        <v>14498.42</v>
      </c>
      <c r="S7" s="980">
        <v>5.3025871094919301</v>
      </c>
    </row>
    <row r="8" spans="1:27" ht="15.75">
      <c r="A8" s="978" t="s">
        <v>402</v>
      </c>
      <c r="B8" s="979">
        <v>4767.04</v>
      </c>
      <c r="C8" s="979">
        <v>1938</v>
      </c>
      <c r="D8" s="980">
        <v>5.4346113550161146</v>
      </c>
      <c r="E8" s="1064"/>
      <c r="F8" s="978" t="s">
        <v>140</v>
      </c>
      <c r="G8" s="979">
        <v>177.55699999999999</v>
      </c>
      <c r="H8" s="979">
        <v>473</v>
      </c>
      <c r="I8" s="980">
        <v>5.18550860080021</v>
      </c>
      <c r="J8" s="1064"/>
      <c r="K8" s="978" t="s">
        <v>141</v>
      </c>
      <c r="L8" s="979">
        <v>203779.46599999999</v>
      </c>
      <c r="M8" s="979">
        <v>37916.830999999998</v>
      </c>
      <c r="N8" s="980">
        <v>5.3743802059829315</v>
      </c>
      <c r="O8" s="978"/>
      <c r="P8" s="978" t="s">
        <v>140</v>
      </c>
      <c r="Q8" s="979">
        <v>54356.411999999997</v>
      </c>
      <c r="R8" s="979">
        <v>11025.36</v>
      </c>
      <c r="S8" s="980">
        <v>4.9301258190208745</v>
      </c>
    </row>
    <row r="9" spans="1:27" ht="16.5" thickBot="1">
      <c r="A9" s="978" t="s">
        <v>138</v>
      </c>
      <c r="B9" s="979">
        <v>4502.0860000000002</v>
      </c>
      <c r="C9" s="979">
        <v>19588</v>
      </c>
      <c r="D9" s="980">
        <v>3.3924905468722919</v>
      </c>
      <c r="E9" s="1064"/>
      <c r="F9" s="978" t="s">
        <v>159</v>
      </c>
      <c r="G9" s="979">
        <v>70.617000000000004</v>
      </c>
      <c r="H9" s="979">
        <v>475</v>
      </c>
      <c r="I9" s="980">
        <v>2.2426638719512195</v>
      </c>
      <c r="J9" s="1064"/>
      <c r="K9" s="978" t="s">
        <v>510</v>
      </c>
      <c r="L9" s="979">
        <v>124153.183</v>
      </c>
      <c r="M9" s="979">
        <v>22750.36</v>
      </c>
      <c r="N9" s="980">
        <v>5.4571964135952138</v>
      </c>
      <c r="O9" s="978"/>
      <c r="P9" s="978" t="s">
        <v>141</v>
      </c>
      <c r="Q9" s="979">
        <v>47481.358</v>
      </c>
      <c r="R9" s="979">
        <v>9170.0669999999991</v>
      </c>
      <c r="S9" s="980">
        <v>5.1778638040485427</v>
      </c>
    </row>
    <row r="10" spans="1:27" ht="16.5" thickBot="1">
      <c r="A10" s="978" t="s">
        <v>148</v>
      </c>
      <c r="B10" s="979">
        <v>2724.5189999999998</v>
      </c>
      <c r="C10" s="979">
        <v>1494</v>
      </c>
      <c r="D10" s="980">
        <v>3.5227721159241892</v>
      </c>
      <c r="E10" s="1064"/>
      <c r="F10" s="984" t="s">
        <v>259</v>
      </c>
      <c r="G10" s="985">
        <v>3351.6750000000002</v>
      </c>
      <c r="H10" s="985">
        <v>17929</v>
      </c>
      <c r="I10" s="986">
        <v>3.1158285867808009</v>
      </c>
      <c r="J10" s="1064"/>
      <c r="K10" s="978" t="s">
        <v>371</v>
      </c>
      <c r="L10" s="979">
        <v>100419.929</v>
      </c>
      <c r="M10" s="979">
        <v>22365.917000000001</v>
      </c>
      <c r="N10" s="980">
        <v>4.4898641535690222</v>
      </c>
      <c r="O10" s="978"/>
      <c r="P10" s="978" t="s">
        <v>145</v>
      </c>
      <c r="Q10" s="979">
        <v>27444.412</v>
      </c>
      <c r="R10" s="979">
        <v>3551.63</v>
      </c>
      <c r="S10" s="980">
        <v>7.7272722665367732</v>
      </c>
    </row>
    <row r="11" spans="1:27" ht="15.75">
      <c r="A11" s="978" t="s">
        <v>151</v>
      </c>
      <c r="B11" s="979">
        <v>2349.15</v>
      </c>
      <c r="C11" s="979">
        <v>1290</v>
      </c>
      <c r="D11" s="980">
        <v>3.3659928901701801</v>
      </c>
      <c r="E11" s="1064"/>
      <c r="F11"/>
      <c r="G11"/>
      <c r="H11"/>
      <c r="I11"/>
      <c r="J11" s="1064"/>
      <c r="K11" s="978" t="s">
        <v>140</v>
      </c>
      <c r="L11" s="979">
        <v>86386.067999999999</v>
      </c>
      <c r="M11" s="979">
        <v>14151.272000000001</v>
      </c>
      <c r="N11" s="980">
        <v>6.1044737179809694</v>
      </c>
      <c r="O11" s="978"/>
      <c r="P11" s="978" t="s">
        <v>142</v>
      </c>
      <c r="Q11" s="979">
        <v>26029.429</v>
      </c>
      <c r="R11" s="979">
        <v>4297.9009999999998</v>
      </c>
      <c r="S11" s="980">
        <v>6.0563119066725832</v>
      </c>
    </row>
    <row r="12" spans="1:27" ht="15.75">
      <c r="A12" s="978" t="s">
        <v>141</v>
      </c>
      <c r="B12" s="979">
        <v>1751.684</v>
      </c>
      <c r="C12" s="979">
        <v>1073</v>
      </c>
      <c r="D12" s="980">
        <v>3.3480838701045506</v>
      </c>
      <c r="E12" s="1064"/>
      <c r="F12"/>
      <c r="G12"/>
      <c r="H12"/>
      <c r="I12"/>
      <c r="J12" s="1064"/>
      <c r="K12" s="978" t="s">
        <v>147</v>
      </c>
      <c r="L12" s="979">
        <v>68821.112999999998</v>
      </c>
      <c r="M12" s="979">
        <v>10219.555</v>
      </c>
      <c r="N12" s="980">
        <v>6.7342573135523018</v>
      </c>
      <c r="O12" s="978"/>
      <c r="P12" s="978" t="s">
        <v>371</v>
      </c>
      <c r="Q12" s="979">
        <v>25720.219000000001</v>
      </c>
      <c r="R12" s="979">
        <v>5311.5640000000003</v>
      </c>
      <c r="S12" s="980">
        <v>4.8423061456098431</v>
      </c>
    </row>
    <row r="13" spans="1:27" ht="15.75">
      <c r="A13" s="978" t="s">
        <v>470</v>
      </c>
      <c r="B13" s="979">
        <v>1612.3</v>
      </c>
      <c r="C13" s="979">
        <v>664</v>
      </c>
      <c r="D13" s="980">
        <v>6.0991110270474742</v>
      </c>
      <c r="E13" s="1064"/>
      <c r="J13" s="1064"/>
      <c r="K13" s="978" t="s">
        <v>145</v>
      </c>
      <c r="L13" s="979">
        <v>48889.082000000002</v>
      </c>
      <c r="M13" s="979">
        <v>5652.9129999999996</v>
      </c>
      <c r="N13" s="980">
        <v>8.6484759273670058</v>
      </c>
      <c r="O13" s="978"/>
      <c r="P13" s="978" t="s">
        <v>138</v>
      </c>
      <c r="Q13" s="979">
        <v>24841.974999999999</v>
      </c>
      <c r="R13" s="979">
        <v>4966.2659999999996</v>
      </c>
      <c r="S13" s="980">
        <v>5.0021434615060896</v>
      </c>
    </row>
    <row r="14" spans="1:27" ht="15.75">
      <c r="A14" s="978" t="s">
        <v>146</v>
      </c>
      <c r="B14" s="979">
        <v>1558.338</v>
      </c>
      <c r="C14" s="979">
        <v>1573</v>
      </c>
      <c r="D14" s="980">
        <v>3.4721707277945133</v>
      </c>
      <c r="E14" s="1064"/>
      <c r="F14" s="855"/>
      <c r="G14" s="1064"/>
      <c r="H14" s="1066"/>
      <c r="I14" s="1064"/>
      <c r="J14" s="1064"/>
      <c r="K14" s="1521" t="s">
        <v>148</v>
      </c>
      <c r="L14" s="1522">
        <v>44450.241999999998</v>
      </c>
      <c r="M14" s="1522">
        <v>7618.6310000000003</v>
      </c>
      <c r="N14" s="1523">
        <v>5.8344132955120145</v>
      </c>
      <c r="O14" s="978"/>
      <c r="P14" s="978" t="s">
        <v>147</v>
      </c>
      <c r="Q14" s="979">
        <v>21185.197</v>
      </c>
      <c r="R14" s="979">
        <v>4364.7</v>
      </c>
      <c r="S14" s="980">
        <v>4.8537578756844688</v>
      </c>
    </row>
    <row r="15" spans="1:27" ht="15.75">
      <c r="A15" s="978" t="s">
        <v>500</v>
      </c>
      <c r="B15" s="979">
        <v>1493.75</v>
      </c>
      <c r="C15" s="979">
        <v>493</v>
      </c>
      <c r="D15" s="980">
        <v>5.9799035208871274</v>
      </c>
      <c r="E15" s="987"/>
      <c r="F15" s="855"/>
      <c r="G15" s="1064"/>
      <c r="H15" s="1066"/>
      <c r="I15" s="1064"/>
      <c r="J15" s="1064"/>
      <c r="K15" s="978" t="s">
        <v>139</v>
      </c>
      <c r="L15" s="979">
        <v>40488.303</v>
      </c>
      <c r="M15" s="979">
        <v>5830.3270000000002</v>
      </c>
      <c r="N15" s="980">
        <v>6.9444309041328207</v>
      </c>
      <c r="O15" s="978"/>
      <c r="P15" s="978" t="s">
        <v>148</v>
      </c>
      <c r="Q15" s="979">
        <v>12957.602999999999</v>
      </c>
      <c r="R15" s="979">
        <v>2441.3539999999998</v>
      </c>
      <c r="S15" s="980">
        <v>5.3075477788145431</v>
      </c>
    </row>
    <row r="16" spans="1:27" ht="15.75">
      <c r="A16" s="978" t="s">
        <v>499</v>
      </c>
      <c r="B16" s="979">
        <v>759.76</v>
      </c>
      <c r="C16" s="979">
        <v>286</v>
      </c>
      <c r="D16" s="980">
        <v>4.780258844699472</v>
      </c>
      <c r="E16" s="1067"/>
      <c r="F16" s="855"/>
      <c r="G16" s="1064"/>
      <c r="H16" s="1066"/>
      <c r="I16" s="1064"/>
      <c r="J16" s="1064"/>
      <c r="K16" s="978" t="s">
        <v>143</v>
      </c>
      <c r="L16" s="979">
        <v>40250.273999999998</v>
      </c>
      <c r="M16" s="979">
        <v>7071.3649999999998</v>
      </c>
      <c r="N16" s="980">
        <v>5.6920091099808872</v>
      </c>
      <c r="O16" s="978"/>
      <c r="P16" s="978" t="s">
        <v>275</v>
      </c>
      <c r="Q16" s="979">
        <v>12529.252</v>
      </c>
      <c r="R16" s="979">
        <v>2360.2109999999998</v>
      </c>
      <c r="S16" s="980">
        <v>5.308530466132054</v>
      </c>
    </row>
    <row r="17" spans="1:19" ht="15.75">
      <c r="A17" s="978" t="s">
        <v>308</v>
      </c>
      <c r="B17" s="979">
        <v>534.44299999999998</v>
      </c>
      <c r="C17" s="979">
        <v>239</v>
      </c>
      <c r="D17" s="980">
        <v>4.398707818930041</v>
      </c>
      <c r="E17" s="1064"/>
      <c r="F17" s="1064"/>
      <c r="G17" s="1064"/>
      <c r="H17" s="1066"/>
      <c r="I17" s="1064"/>
      <c r="J17" s="1064"/>
      <c r="K17" s="978" t="s">
        <v>286</v>
      </c>
      <c r="L17" s="979">
        <v>33498.923000000003</v>
      </c>
      <c r="M17" s="979">
        <v>4387.165</v>
      </c>
      <c r="N17" s="980">
        <v>7.6356651732952834</v>
      </c>
      <c r="O17" s="978"/>
      <c r="P17" s="978" t="s">
        <v>285</v>
      </c>
      <c r="Q17" s="979">
        <v>9079.1980000000003</v>
      </c>
      <c r="R17" s="979">
        <v>1650.5650000000001</v>
      </c>
      <c r="S17" s="980">
        <v>5.5006606828570819</v>
      </c>
    </row>
    <row r="18" spans="1:19" ht="15.75">
      <c r="A18" s="978" t="s">
        <v>144</v>
      </c>
      <c r="B18" s="979">
        <v>431.053</v>
      </c>
      <c r="C18" s="979">
        <v>731</v>
      </c>
      <c r="D18" s="980">
        <v>3.0425910371065763</v>
      </c>
      <c r="E18" s="1064"/>
      <c r="F18" s="1064"/>
      <c r="G18" s="1064"/>
      <c r="H18" s="1066"/>
      <c r="I18" s="1064"/>
      <c r="J18" s="1064"/>
      <c r="K18" s="978" t="s">
        <v>146</v>
      </c>
      <c r="L18" s="979">
        <v>22747.806</v>
      </c>
      <c r="M18" s="979">
        <v>4811.8540000000003</v>
      </c>
      <c r="N18" s="980">
        <v>4.7274514147769233</v>
      </c>
      <c r="O18" s="978"/>
      <c r="P18" s="978" t="s">
        <v>154</v>
      </c>
      <c r="Q18" s="979">
        <v>8741.625</v>
      </c>
      <c r="R18" s="979">
        <v>2019.3710000000001</v>
      </c>
      <c r="S18" s="980">
        <v>4.3288850835235326</v>
      </c>
    </row>
    <row r="19" spans="1:19" ht="15.75">
      <c r="A19" s="978" t="s">
        <v>375</v>
      </c>
      <c r="B19" s="979">
        <v>411.65199999999999</v>
      </c>
      <c r="C19" s="979">
        <v>216</v>
      </c>
      <c r="D19" s="980">
        <v>4.0652972545921386</v>
      </c>
      <c r="E19" s="749"/>
      <c r="F19" s="1064"/>
      <c r="G19" s="1064"/>
      <c r="H19" s="1066"/>
      <c r="I19" s="1064"/>
      <c r="J19" s="1064"/>
      <c r="K19" s="978" t="s">
        <v>155</v>
      </c>
      <c r="L19" s="979">
        <v>22105.309000000001</v>
      </c>
      <c r="M19" s="979">
        <v>4363.8580000000002</v>
      </c>
      <c r="N19" s="980">
        <v>5.0655426918107782</v>
      </c>
      <c r="O19" s="978"/>
      <c r="P19" s="978" t="s">
        <v>156</v>
      </c>
      <c r="Q19" s="979">
        <v>5733.9219999999996</v>
      </c>
      <c r="R19" s="979">
        <v>1299.942</v>
      </c>
      <c r="S19" s="980">
        <v>4.4109060250380399</v>
      </c>
    </row>
    <row r="20" spans="1:19" ht="15.75">
      <c r="A20" s="978" t="s">
        <v>140</v>
      </c>
      <c r="B20" s="979">
        <v>345.90699999999998</v>
      </c>
      <c r="C20" s="979">
        <v>599</v>
      </c>
      <c r="D20" s="980">
        <v>4.4690249479980881</v>
      </c>
      <c r="E20" s="749"/>
      <c r="F20" s="1064"/>
      <c r="G20" s="1064"/>
      <c r="H20" s="1066"/>
      <c r="I20" s="1064"/>
      <c r="J20" s="1064"/>
      <c r="K20" s="978" t="s">
        <v>153</v>
      </c>
      <c r="L20" s="979">
        <v>15081.239</v>
      </c>
      <c r="M20" s="979">
        <v>2598.7660000000001</v>
      </c>
      <c r="N20" s="980">
        <v>5.8032308410991984</v>
      </c>
      <c r="O20" s="978"/>
      <c r="P20" s="978" t="s">
        <v>152</v>
      </c>
      <c r="Q20" s="979">
        <v>5546.1629999999996</v>
      </c>
      <c r="R20" s="979">
        <v>1088.9079999999999</v>
      </c>
      <c r="S20" s="980">
        <v>5.0933256069383273</v>
      </c>
    </row>
    <row r="21" spans="1:19" ht="15.75">
      <c r="A21" s="978" t="s">
        <v>154</v>
      </c>
      <c r="B21" s="979">
        <v>235.98</v>
      </c>
      <c r="C21" s="979">
        <v>193</v>
      </c>
      <c r="D21" s="980">
        <v>3.9186316838259714</v>
      </c>
      <c r="E21" s="749"/>
      <c r="F21" s="1064"/>
      <c r="G21" s="1064"/>
      <c r="H21" s="1066"/>
      <c r="I21" s="1064"/>
      <c r="J21" s="1064"/>
      <c r="K21" s="978" t="s">
        <v>285</v>
      </c>
      <c r="L21" s="979">
        <v>13928.764999999999</v>
      </c>
      <c r="M21" s="979">
        <v>2306.2669999999998</v>
      </c>
      <c r="N21" s="980">
        <v>6.0395283807122073</v>
      </c>
      <c r="O21" s="978"/>
      <c r="P21" s="978" t="s">
        <v>286</v>
      </c>
      <c r="Q21" s="979">
        <v>4873.7610000000004</v>
      </c>
      <c r="R21" s="979">
        <v>696.86</v>
      </c>
      <c r="S21" s="980">
        <v>6.9938882989409645</v>
      </c>
    </row>
    <row r="22" spans="1:19" ht="15.75">
      <c r="A22" s="978" t="s">
        <v>287</v>
      </c>
      <c r="B22" s="979">
        <v>188.619</v>
      </c>
      <c r="C22" s="979">
        <v>203</v>
      </c>
      <c r="D22" s="980">
        <v>3.8202863913474978</v>
      </c>
      <c r="E22" s="749"/>
      <c r="F22" s="1064"/>
      <c r="G22" s="1064"/>
      <c r="H22" s="1064"/>
      <c r="I22" s="1064"/>
      <c r="J22" s="1064"/>
      <c r="K22" s="978" t="s">
        <v>152</v>
      </c>
      <c r="L22" s="979">
        <v>13658.960999999999</v>
      </c>
      <c r="M22" s="979">
        <v>1935.1120000000001</v>
      </c>
      <c r="N22" s="980">
        <v>7.0584860204473943</v>
      </c>
      <c r="O22" s="978"/>
      <c r="P22" s="978" t="s">
        <v>158</v>
      </c>
      <c r="Q22" s="979">
        <v>4578.482</v>
      </c>
      <c r="R22" s="979">
        <v>1327.3050000000001</v>
      </c>
      <c r="S22" s="980">
        <v>3.4494573590847617</v>
      </c>
    </row>
    <row r="23" spans="1:19" ht="15.75">
      <c r="A23" s="978" t="s">
        <v>490</v>
      </c>
      <c r="B23" s="979">
        <v>184.78</v>
      </c>
      <c r="C23" s="979">
        <v>66</v>
      </c>
      <c r="D23" s="980">
        <v>5.3652729384436704</v>
      </c>
      <c r="E23" s="749"/>
      <c r="F23" s="1064"/>
      <c r="G23" s="1064"/>
      <c r="H23" s="1064"/>
      <c r="I23" s="1064"/>
      <c r="J23" s="1064"/>
      <c r="K23" s="978" t="s">
        <v>142</v>
      </c>
      <c r="L23" s="979">
        <v>12784.484</v>
      </c>
      <c r="M23" s="979">
        <v>2042.107</v>
      </c>
      <c r="N23" s="980">
        <v>6.2604378712770687</v>
      </c>
      <c r="O23" s="978"/>
      <c r="P23" s="978" t="s">
        <v>151</v>
      </c>
      <c r="Q23" s="979">
        <v>4100.1639999999998</v>
      </c>
      <c r="R23" s="979">
        <v>886.41899999999998</v>
      </c>
      <c r="S23" s="980">
        <v>4.6255371331165058</v>
      </c>
    </row>
    <row r="24" spans="1:19" ht="16.5" thickBot="1">
      <c r="A24" s="978" t="s">
        <v>159</v>
      </c>
      <c r="B24" s="979">
        <v>70.617000000000004</v>
      </c>
      <c r="C24" s="979">
        <v>475</v>
      </c>
      <c r="D24" s="980">
        <v>2.2426638719512195</v>
      </c>
      <c r="E24" s="749"/>
      <c r="F24" s="1064"/>
      <c r="G24" s="1064"/>
      <c r="H24" s="1064"/>
      <c r="I24" s="1064"/>
      <c r="J24" s="1064"/>
      <c r="K24" s="978" t="s">
        <v>287</v>
      </c>
      <c r="L24" s="979">
        <v>12093.852999999999</v>
      </c>
      <c r="M24" s="979">
        <v>2182.17</v>
      </c>
      <c r="N24" s="980">
        <v>5.5421222911138903</v>
      </c>
      <c r="O24" s="978"/>
      <c r="P24" s="978" t="s">
        <v>143</v>
      </c>
      <c r="Q24" s="979">
        <v>3376.1109999999999</v>
      </c>
      <c r="R24" s="979">
        <v>992.91899999999998</v>
      </c>
      <c r="S24" s="980">
        <v>3.400187729311253</v>
      </c>
    </row>
    <row r="25" spans="1:19" ht="16.5" thickBot="1">
      <c r="A25" s="984" t="s">
        <v>259</v>
      </c>
      <c r="B25" s="985">
        <v>41136.603999999999</v>
      </c>
      <c r="C25" s="985">
        <v>38826</v>
      </c>
      <c r="D25" s="986">
        <v>4.2654308269698271</v>
      </c>
      <c r="E25" s="749"/>
      <c r="F25" s="1064"/>
      <c r="G25" s="1064"/>
      <c r="H25" s="1064"/>
      <c r="I25" s="1064"/>
      <c r="J25" s="1064"/>
      <c r="K25" s="978" t="s">
        <v>144</v>
      </c>
      <c r="L25" s="979">
        <v>8577.4089999999997</v>
      </c>
      <c r="M25" s="979">
        <v>2230.6210000000001</v>
      </c>
      <c r="N25" s="980">
        <v>3.8453009274099004</v>
      </c>
      <c r="O25" s="978"/>
      <c r="P25" s="978" t="s">
        <v>159</v>
      </c>
      <c r="Q25" s="979">
        <v>3348.4520000000002</v>
      </c>
      <c r="R25" s="979">
        <v>835.75</v>
      </c>
      <c r="S25" s="980">
        <v>4.0065234819024829</v>
      </c>
    </row>
    <row r="26" spans="1:19" ht="15.75">
      <c r="A26"/>
      <c r="B26"/>
      <c r="C26"/>
      <c r="D26"/>
      <c r="E26" s="749"/>
      <c r="F26" s="1064"/>
      <c r="G26" s="1064"/>
      <c r="H26" s="1064"/>
      <c r="I26" s="1064"/>
      <c r="J26" s="1064"/>
      <c r="K26" s="978" t="s">
        <v>156</v>
      </c>
      <c r="L26" s="979">
        <v>5465.6120000000001</v>
      </c>
      <c r="M26" s="979">
        <v>1264.7670000000001</v>
      </c>
      <c r="N26" s="980">
        <v>4.321437861677289</v>
      </c>
      <c r="O26" s="978"/>
      <c r="P26" s="978" t="s">
        <v>157</v>
      </c>
      <c r="Q26" s="979">
        <v>3274.3359999999998</v>
      </c>
      <c r="R26" s="979">
        <v>661.94100000000003</v>
      </c>
      <c r="S26" s="980">
        <v>4.9465677454637191</v>
      </c>
    </row>
    <row r="27" spans="1:19" ht="15.75">
      <c r="A27"/>
      <c r="B27"/>
      <c r="C27"/>
      <c r="D27"/>
      <c r="E27" s="749"/>
      <c r="F27" s="1064"/>
      <c r="G27" s="1064"/>
      <c r="H27" s="1064"/>
      <c r="I27" s="1064"/>
      <c r="J27" s="1064"/>
      <c r="K27" s="978" t="s">
        <v>159</v>
      </c>
      <c r="L27" s="979">
        <v>4211.5249999999996</v>
      </c>
      <c r="M27" s="979">
        <v>978.35799999999995</v>
      </c>
      <c r="N27" s="980">
        <v>4.3046870368515409</v>
      </c>
      <c r="O27" s="978"/>
      <c r="P27" s="978" t="s">
        <v>155</v>
      </c>
      <c r="Q27" s="979">
        <v>2591.5320000000002</v>
      </c>
      <c r="R27" s="979">
        <v>582.78899999999999</v>
      </c>
      <c r="S27" s="980">
        <v>4.4467757627546165</v>
      </c>
    </row>
    <row r="28" spans="1:19" ht="15.75">
      <c r="A28"/>
      <c r="B28"/>
      <c r="C28"/>
      <c r="D28"/>
      <c r="E28" s="749"/>
      <c r="F28" s="1064"/>
      <c r="G28" s="1064"/>
      <c r="H28" s="1064"/>
      <c r="I28" s="1064"/>
      <c r="J28" s="1064"/>
      <c r="K28" s="978" t="s">
        <v>151</v>
      </c>
      <c r="L28" s="979">
        <v>3480.192</v>
      </c>
      <c r="M28" s="979">
        <v>525.15200000000004</v>
      </c>
      <c r="N28" s="980">
        <v>6.6270184632258848</v>
      </c>
      <c r="O28" s="978"/>
      <c r="P28" s="978" t="s">
        <v>153</v>
      </c>
      <c r="Q28" s="979">
        <v>2543.4430000000002</v>
      </c>
      <c r="R28" s="979">
        <v>480.04</v>
      </c>
      <c r="S28" s="980">
        <v>5.2983980501624863</v>
      </c>
    </row>
    <row r="29" spans="1:19" ht="15.75">
      <c r="E29" s="749"/>
      <c r="F29" s="1064"/>
      <c r="G29" s="1064"/>
      <c r="H29" s="1064"/>
      <c r="I29" s="1064"/>
      <c r="J29" s="1064"/>
      <c r="K29" s="978" t="s">
        <v>160</v>
      </c>
      <c r="L29" s="979">
        <v>2609.2199999999998</v>
      </c>
      <c r="M29" s="979">
        <v>265.541</v>
      </c>
      <c r="N29" s="980">
        <v>9.8260532271852554</v>
      </c>
      <c r="O29" s="978"/>
      <c r="P29" s="978" t="s">
        <v>413</v>
      </c>
      <c r="Q29" s="979">
        <v>2530.252</v>
      </c>
      <c r="R29" s="979">
        <v>451.959</v>
      </c>
      <c r="S29" s="980">
        <v>5.5984104752864754</v>
      </c>
    </row>
    <row r="30" spans="1:19" ht="15.75">
      <c r="A30" s="749"/>
      <c r="B30" s="749"/>
      <c r="C30" s="749"/>
      <c r="D30" s="749"/>
      <c r="E30" s="749"/>
      <c r="F30" s="855"/>
      <c r="G30" s="855"/>
      <c r="H30" s="855"/>
      <c r="I30" s="855"/>
      <c r="J30" s="855"/>
      <c r="K30" s="978" t="s">
        <v>412</v>
      </c>
      <c r="L30" s="979">
        <v>2257.1640000000002</v>
      </c>
      <c r="M30" s="979">
        <v>244.86099999999999</v>
      </c>
      <c r="N30" s="980">
        <v>9.2181441715912307</v>
      </c>
      <c r="O30" s="978"/>
      <c r="P30" s="978" t="s">
        <v>409</v>
      </c>
      <c r="Q30" s="979">
        <v>2439.7779999999998</v>
      </c>
      <c r="R30" s="979">
        <v>390.43799999999999</v>
      </c>
      <c r="S30" s="980">
        <v>6.24882311660238</v>
      </c>
    </row>
    <row r="31" spans="1:19" ht="15.75">
      <c r="A31" s="749"/>
      <c r="B31" s="749"/>
      <c r="C31" s="749"/>
      <c r="D31" s="749"/>
      <c r="E31" s="749"/>
      <c r="F31" s="855"/>
      <c r="G31" s="855"/>
      <c r="H31" s="855"/>
      <c r="I31" s="855"/>
      <c r="J31" s="855"/>
      <c r="K31" s="978" t="s">
        <v>158</v>
      </c>
      <c r="L31" s="979">
        <v>1980.6569999999999</v>
      </c>
      <c r="M31" s="979">
        <v>329.36599999999999</v>
      </c>
      <c r="N31" s="980">
        <v>6.0135442031053596</v>
      </c>
      <c r="O31" s="855"/>
      <c r="P31" s="978" t="s">
        <v>411</v>
      </c>
      <c r="Q31" s="979">
        <v>2310.8069999999998</v>
      </c>
      <c r="R31" s="979">
        <v>422.10300000000001</v>
      </c>
      <c r="S31" s="980">
        <v>5.4745097760499206</v>
      </c>
    </row>
    <row r="32" spans="1:19" ht="16.5" thickBot="1">
      <c r="A32" s="855"/>
      <c r="B32" s="855"/>
      <c r="C32" s="855"/>
      <c r="D32" s="855"/>
      <c r="E32" s="855"/>
      <c r="F32" s="855"/>
      <c r="G32" s="855"/>
      <c r="H32" s="855"/>
      <c r="I32" s="855"/>
      <c r="J32" s="855"/>
      <c r="K32" s="978" t="s">
        <v>413</v>
      </c>
      <c r="L32" s="979">
        <v>1783.2829999999999</v>
      </c>
      <c r="M32" s="979">
        <v>413.13299999999998</v>
      </c>
      <c r="N32" s="980">
        <v>4.3164864583560254</v>
      </c>
      <c r="O32" s="855"/>
      <c r="P32" s="978" t="s">
        <v>410</v>
      </c>
      <c r="Q32" s="979">
        <v>1809.4290000000001</v>
      </c>
      <c r="R32" s="979">
        <v>170.80799999999999</v>
      </c>
      <c r="S32" s="980">
        <v>10.593350428551357</v>
      </c>
    </row>
    <row r="33" spans="1:19" ht="16.5" thickBot="1">
      <c r="A33" s="989"/>
      <c r="B33" s="989"/>
      <c r="C33" s="897"/>
      <c r="D33" s="897"/>
      <c r="E33" s="897"/>
      <c r="F33" s="897"/>
      <c r="G33" s="897"/>
      <c r="H33" s="897"/>
      <c r="I33" s="897"/>
      <c r="J33" s="897"/>
      <c r="K33" s="984" t="s">
        <v>259</v>
      </c>
      <c r="L33" s="985">
        <v>1252843.2679999999</v>
      </c>
      <c r="M33" s="985">
        <v>220984.951</v>
      </c>
      <c r="N33" s="986">
        <v>5.6693601185539553</v>
      </c>
      <c r="O33" s="897"/>
      <c r="P33" s="978" t="s">
        <v>287</v>
      </c>
      <c r="Q33" s="979">
        <v>1535.7819999999999</v>
      </c>
      <c r="R33" s="979">
        <v>263.28800000000001</v>
      </c>
      <c r="S33" s="980">
        <v>5.8330877214305241</v>
      </c>
    </row>
    <row r="34" spans="1:19" ht="16.5" thickBot="1">
      <c r="A34" s="944"/>
      <c r="C34" s="897"/>
      <c r="D34" s="897"/>
      <c r="E34" s="897"/>
      <c r="F34" s="897"/>
      <c r="G34" s="897"/>
      <c r="H34" s="897"/>
      <c r="I34" s="897"/>
      <c r="J34"/>
      <c r="K34"/>
      <c r="L34"/>
      <c r="M34"/>
      <c r="N34"/>
      <c r="O34" s="897"/>
      <c r="P34" s="978" t="s">
        <v>149</v>
      </c>
      <c r="Q34" s="979">
        <v>1528.6010000000001</v>
      </c>
      <c r="R34" s="979">
        <v>591.35799999999995</v>
      </c>
      <c r="S34" s="980">
        <v>2.5848995025010235</v>
      </c>
    </row>
    <row r="35" spans="1:19" ht="16.5" thickBot="1">
      <c r="A35" s="897"/>
      <c r="B35" s="897"/>
      <c r="C35" s="897"/>
      <c r="D35" s="897"/>
      <c r="E35" s="897"/>
      <c r="F35" s="897"/>
      <c r="G35" s="897"/>
      <c r="H35" s="897"/>
      <c r="I35" s="897"/>
      <c r="J35"/>
      <c r="K35"/>
      <c r="L35"/>
      <c r="M35"/>
      <c r="N35"/>
      <c r="O35" s="897"/>
      <c r="P35" s="984" t="s">
        <v>259</v>
      </c>
      <c r="Q35" s="985">
        <v>407397.87800000003</v>
      </c>
      <c r="R35" s="985">
        <v>78998.607999999993</v>
      </c>
      <c r="S35" s="986">
        <v>5.1570260326612347</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row>
    <row r="60" spans="1:19">
      <c r="A60"/>
      <c r="B60"/>
      <c r="C60"/>
      <c r="D60"/>
      <c r="E60"/>
      <c r="F60"/>
      <c r="G60"/>
      <c r="H60"/>
      <c r="I60"/>
      <c r="J60"/>
      <c r="K60"/>
      <c r="L60"/>
      <c r="M60"/>
      <c r="N60"/>
      <c r="O60"/>
      <c r="P60"/>
      <c r="Q60" s="3"/>
      <c r="R60" s="3"/>
      <c r="S60" s="3"/>
    </row>
    <row r="61" spans="1:19">
      <c r="A61"/>
      <c r="B61"/>
      <c r="C61"/>
      <c r="D61"/>
      <c r="E61"/>
      <c r="F61"/>
      <c r="G61"/>
      <c r="H61"/>
      <c r="I61"/>
      <c r="J61"/>
      <c r="K61"/>
      <c r="L61"/>
      <c r="M61"/>
      <c r="N61"/>
      <c r="O61"/>
      <c r="P61"/>
      <c r="Q61" s="3"/>
      <c r="R61" s="3"/>
      <c r="S61" s="3"/>
    </row>
    <row r="62" spans="1:19">
      <c r="A62"/>
      <c r="B62"/>
      <c r="C62"/>
      <c r="D62"/>
      <c r="E62"/>
      <c r="F62"/>
      <c r="G62"/>
      <c r="H62"/>
      <c r="I62"/>
      <c r="J62"/>
      <c r="K62"/>
      <c r="L62"/>
      <c r="M6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ht="15.75">
      <c r="A83"/>
      <c r="B83"/>
      <c r="C83"/>
      <c r="D83"/>
      <c r="E83"/>
      <c r="F83"/>
      <c r="G83"/>
      <c r="H83"/>
      <c r="I83"/>
      <c r="J83"/>
      <c r="K83" s="1361"/>
      <c r="L83" s="1362"/>
      <c r="M83" s="1362"/>
      <c r="N83" s="996"/>
      <c r="O83"/>
      <c r="P83"/>
      <c r="Q83" s="897"/>
      <c r="R83" s="897"/>
    </row>
    <row r="84" spans="1:18" ht="15.75">
      <c r="A84"/>
      <c r="B84"/>
      <c r="C84"/>
      <c r="D84"/>
      <c r="E84"/>
      <c r="F84"/>
      <c r="G84"/>
      <c r="H84"/>
      <c r="I84"/>
      <c r="J84"/>
      <c r="K84" s="1361"/>
      <c r="L84" s="1362"/>
      <c r="M84" s="1362"/>
      <c r="N84" s="996"/>
      <c r="O84"/>
      <c r="P84"/>
      <c r="Q84" s="897"/>
      <c r="R84" s="897"/>
    </row>
    <row r="85" spans="1:18" ht="15.75">
      <c r="A85"/>
      <c r="B85"/>
      <c r="C85"/>
      <c r="D85"/>
      <c r="E85"/>
      <c r="F85"/>
      <c r="G85"/>
      <c r="H85"/>
      <c r="I85"/>
      <c r="J85"/>
      <c r="K85" s="1361"/>
      <c r="L85" s="1362"/>
      <c r="M85" s="1362"/>
      <c r="N85" s="996"/>
      <c r="O85"/>
      <c r="P85"/>
      <c r="Q85" s="897"/>
      <c r="R85" s="897"/>
    </row>
    <row r="86" spans="1:18" ht="15.75">
      <c r="A86"/>
      <c r="B86"/>
      <c r="C86"/>
      <c r="D86"/>
      <c r="E86"/>
      <c r="F86"/>
      <c r="G86"/>
      <c r="H86"/>
      <c r="I86"/>
      <c r="J86"/>
      <c r="K86" s="1361"/>
      <c r="L86" s="1362"/>
      <c r="M86" s="1362"/>
      <c r="N86" s="996"/>
      <c r="O86"/>
      <c r="P86"/>
      <c r="Q86" s="897"/>
      <c r="R86" s="897"/>
    </row>
    <row r="87" spans="1:18" ht="15.75">
      <c r="A87"/>
      <c r="B87"/>
      <c r="C87"/>
      <c r="D87"/>
      <c r="E87"/>
      <c r="F87"/>
      <c r="G87"/>
      <c r="H87"/>
      <c r="I87"/>
      <c r="J87"/>
      <c r="K87" s="1361"/>
      <c r="L87" s="1362"/>
      <c r="M87" s="1362"/>
      <c r="N87" s="996"/>
      <c r="O87"/>
      <c r="P87"/>
      <c r="Q87" s="897"/>
      <c r="R87" s="897"/>
    </row>
    <row r="88" spans="1:18" ht="15.75">
      <c r="A88"/>
      <c r="B88"/>
      <c r="C88"/>
      <c r="D88"/>
      <c r="E88"/>
      <c r="F88"/>
      <c r="G88"/>
      <c r="H88"/>
      <c r="I88"/>
      <c r="J88"/>
      <c r="K88" s="1361"/>
      <c r="L88" s="1362"/>
      <c r="M88" s="1362"/>
      <c r="N88" s="996"/>
      <c r="O88"/>
      <c r="P88"/>
      <c r="Q88" s="897"/>
      <c r="R88" s="897"/>
    </row>
    <row r="89" spans="1:18" ht="15.75">
      <c r="A89"/>
      <c r="B89"/>
      <c r="C89"/>
      <c r="D89"/>
      <c r="E89"/>
      <c r="F89"/>
      <c r="G89"/>
      <c r="H89"/>
      <c r="I89"/>
      <c r="J89"/>
      <c r="K89" s="1361"/>
      <c r="L89" s="1362"/>
      <c r="M89" s="1362"/>
      <c r="N89" s="996"/>
      <c r="O89"/>
      <c r="P89"/>
      <c r="Q89" s="897"/>
      <c r="R89" s="897"/>
    </row>
    <row r="90" spans="1:18" ht="15.75">
      <c r="A90"/>
      <c r="B90"/>
      <c r="C90"/>
      <c r="D90"/>
      <c r="E90"/>
      <c r="F90"/>
      <c r="G90"/>
      <c r="H90"/>
      <c r="I90"/>
      <c r="J90"/>
      <c r="K90" s="1361"/>
      <c r="L90" s="1362"/>
      <c r="M90" s="1362"/>
      <c r="N90" s="996"/>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K7:N61">
    <sortCondition descending="1" ref="L7:L61"/>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H31" sqref="H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05" t="s">
        <v>518</v>
      </c>
      <c r="B2" s="1605"/>
      <c r="C2" s="1605"/>
      <c r="D2" s="1605"/>
      <c r="E2" s="1605"/>
      <c r="F2" s="1605"/>
      <c r="G2" s="1605"/>
      <c r="H2" s="1605"/>
      <c r="I2" s="1605"/>
      <c r="J2" s="1605"/>
      <c r="K2" s="1605"/>
      <c r="L2" s="1605"/>
      <c r="M2" s="1605"/>
      <c r="N2" s="1605"/>
      <c r="O2" s="1605"/>
      <c r="P2" s="1605"/>
      <c r="Q2" s="1605"/>
      <c r="R2" s="1605"/>
      <c r="S2" s="1605"/>
      <c r="T2" s="1605"/>
      <c r="U2" s="1605"/>
      <c r="V2" s="1605"/>
      <c r="W2" s="1605"/>
      <c r="X2" s="1605"/>
      <c r="Y2" s="1605"/>
      <c r="Z2" s="1605"/>
      <c r="AA2" s="1605"/>
    </row>
    <row r="3" spans="1:27" ht="18" customHeight="1">
      <c r="A3" s="1606" t="s">
        <v>515</v>
      </c>
      <c r="B3" s="1606"/>
      <c r="C3" s="1606"/>
      <c r="D3" s="1606"/>
      <c r="E3" s="1606"/>
      <c r="F3" s="1606"/>
      <c r="G3" s="1606"/>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27688.612000000001</v>
      </c>
      <c r="C8" s="979">
        <v>33065</v>
      </c>
      <c r="D8" s="980">
        <v>2.7399828764751031</v>
      </c>
      <c r="E8" s="995"/>
      <c r="F8" s="978" t="s">
        <v>371</v>
      </c>
      <c r="G8" s="979">
        <v>4565.9560000000001</v>
      </c>
      <c r="H8" s="979">
        <v>11146</v>
      </c>
      <c r="I8" s="980">
        <v>5.2416100140282724</v>
      </c>
      <c r="J8" s="988"/>
      <c r="K8" s="981" t="s">
        <v>141</v>
      </c>
      <c r="L8" s="982">
        <v>22509.165000000001</v>
      </c>
      <c r="M8" s="982">
        <v>5460.1509999999998</v>
      </c>
      <c r="N8" s="983">
        <v>4.1224436833340325</v>
      </c>
      <c r="O8" s="988"/>
      <c r="P8" s="981" t="s">
        <v>155</v>
      </c>
      <c r="Q8" s="982">
        <v>5419.9560000000001</v>
      </c>
      <c r="R8" s="982">
        <v>1104.9780000000001</v>
      </c>
      <c r="S8" s="983">
        <v>4.9050352133707635</v>
      </c>
    </row>
    <row r="9" spans="1:27" ht="15.75">
      <c r="A9" s="978" t="s">
        <v>143</v>
      </c>
      <c r="B9" s="979">
        <v>16867.938999999998</v>
      </c>
      <c r="C9" s="979">
        <v>12279</v>
      </c>
      <c r="D9" s="980">
        <v>3.0418245170355771</v>
      </c>
      <c r="E9" s="996"/>
      <c r="F9" s="978" t="s">
        <v>156</v>
      </c>
      <c r="G9" s="979">
        <v>3498.7420000000002</v>
      </c>
      <c r="H9" s="979">
        <v>17483</v>
      </c>
      <c r="I9" s="980">
        <v>2.7502114493952075</v>
      </c>
      <c r="J9" s="988"/>
      <c r="K9" s="978" t="s">
        <v>285</v>
      </c>
      <c r="L9" s="979">
        <v>5616.817</v>
      </c>
      <c r="M9" s="979">
        <v>2150.2829999999999</v>
      </c>
      <c r="N9" s="980">
        <v>2.6121291941572342</v>
      </c>
      <c r="O9" s="988"/>
      <c r="P9" s="978" t="s">
        <v>371</v>
      </c>
      <c r="Q9" s="979">
        <v>4883.165</v>
      </c>
      <c r="R9" s="979">
        <v>897.851</v>
      </c>
      <c r="S9" s="980">
        <v>5.4387253564344196</v>
      </c>
    </row>
    <row r="10" spans="1:27" ht="15.75">
      <c r="A10" s="978" t="s">
        <v>156</v>
      </c>
      <c r="B10" s="979">
        <v>16229.611999999999</v>
      </c>
      <c r="C10" s="979">
        <v>32585</v>
      </c>
      <c r="D10" s="980">
        <v>2.2962915066734824</v>
      </c>
      <c r="E10" s="995"/>
      <c r="F10" s="978" t="s">
        <v>138</v>
      </c>
      <c r="G10" s="979">
        <v>1542.819</v>
      </c>
      <c r="H10" s="979">
        <v>6874</v>
      </c>
      <c r="I10" s="980">
        <v>3.3459676684782842</v>
      </c>
      <c r="J10" s="988"/>
      <c r="K10" s="978" t="s">
        <v>158</v>
      </c>
      <c r="L10" s="979">
        <v>5408.8980000000001</v>
      </c>
      <c r="M10" s="979">
        <v>860.96</v>
      </c>
      <c r="N10" s="980">
        <v>6.2824033636870471</v>
      </c>
      <c r="O10" s="988"/>
      <c r="P10" s="978" t="s">
        <v>143</v>
      </c>
      <c r="Q10" s="979">
        <v>4329.884</v>
      </c>
      <c r="R10" s="979">
        <v>862.16200000000003</v>
      </c>
      <c r="S10" s="980">
        <v>5.0221234524370129</v>
      </c>
    </row>
    <row r="11" spans="1:27" ht="15.75">
      <c r="A11" s="978" t="s">
        <v>371</v>
      </c>
      <c r="B11" s="979">
        <v>14421.834000000001</v>
      </c>
      <c r="C11" s="979">
        <v>28696</v>
      </c>
      <c r="D11" s="980">
        <v>4.348929792713303</v>
      </c>
      <c r="E11" s="996"/>
      <c r="F11" s="978" t="s">
        <v>153</v>
      </c>
      <c r="G11" s="979">
        <v>1356.5029999999999</v>
      </c>
      <c r="H11" s="979">
        <v>5872</v>
      </c>
      <c r="I11" s="980">
        <v>3.1935977511847948</v>
      </c>
      <c r="J11" s="988"/>
      <c r="K11" s="978" t="s">
        <v>143</v>
      </c>
      <c r="L11" s="979">
        <v>4340.3549999999996</v>
      </c>
      <c r="M11" s="979">
        <v>749.34699999999998</v>
      </c>
      <c r="N11" s="980">
        <v>5.7921830607181981</v>
      </c>
      <c r="O11" s="988"/>
      <c r="P11" s="978" t="s">
        <v>140</v>
      </c>
      <c r="Q11" s="979">
        <v>2530.8270000000002</v>
      </c>
      <c r="R11" s="979">
        <v>431.35599999999999</v>
      </c>
      <c r="S11" s="980">
        <v>5.8671422212743076</v>
      </c>
    </row>
    <row r="12" spans="1:27" ht="15.75">
      <c r="A12" s="978" t="s">
        <v>157</v>
      </c>
      <c r="B12" s="979">
        <v>12186.989</v>
      </c>
      <c r="C12" s="979">
        <v>19301</v>
      </c>
      <c r="D12" s="980">
        <v>2.6848330916606851</v>
      </c>
      <c r="E12" s="996"/>
      <c r="F12" s="978" t="s">
        <v>157</v>
      </c>
      <c r="G12" s="979">
        <v>1188.0129999999999</v>
      </c>
      <c r="H12" s="979">
        <v>8387</v>
      </c>
      <c r="I12" s="980">
        <v>2.5503528164131009</v>
      </c>
      <c r="J12" s="988"/>
      <c r="K12" s="978" t="s">
        <v>155</v>
      </c>
      <c r="L12" s="979">
        <v>3683.471</v>
      </c>
      <c r="M12" s="979">
        <v>551.87</v>
      </c>
      <c r="N12" s="980">
        <v>6.6745266095276063</v>
      </c>
      <c r="O12" s="988"/>
      <c r="P12" s="978" t="s">
        <v>141</v>
      </c>
      <c r="Q12" s="979">
        <v>1933.1659999999999</v>
      </c>
      <c r="R12" s="979">
        <v>471.74599999999998</v>
      </c>
      <c r="S12" s="980">
        <v>4.0978959016080685</v>
      </c>
    </row>
    <row r="13" spans="1:27" ht="15.75">
      <c r="A13" s="978" t="s">
        <v>160</v>
      </c>
      <c r="B13" s="979">
        <v>11640.1</v>
      </c>
      <c r="C13" s="979">
        <v>21460</v>
      </c>
      <c r="D13" s="980">
        <v>2.2989139107586669</v>
      </c>
      <c r="E13" s="996"/>
      <c r="F13" s="978" t="s">
        <v>160</v>
      </c>
      <c r="G13" s="979">
        <v>806.29899999999998</v>
      </c>
      <c r="H13" s="979">
        <v>7060</v>
      </c>
      <c r="I13" s="980">
        <v>1.9597286563580063</v>
      </c>
      <c r="J13" s="988"/>
      <c r="K13" s="978" t="s">
        <v>371</v>
      </c>
      <c r="L13" s="979">
        <v>3593.9029999999998</v>
      </c>
      <c r="M13" s="979">
        <v>454.46800000000002</v>
      </c>
      <c r="N13" s="980">
        <v>7.9079341119726791</v>
      </c>
      <c r="O13" s="988"/>
      <c r="P13" s="978" t="s">
        <v>158</v>
      </c>
      <c r="Q13" s="979">
        <v>966.48400000000004</v>
      </c>
      <c r="R13" s="979">
        <v>203.203</v>
      </c>
      <c r="S13" s="980">
        <v>4.7562486774309436</v>
      </c>
    </row>
    <row r="14" spans="1:27" ht="16.5" thickBot="1">
      <c r="A14" s="978" t="s">
        <v>151</v>
      </c>
      <c r="B14" s="979">
        <v>7815.9930000000004</v>
      </c>
      <c r="C14" s="979">
        <v>6420</v>
      </c>
      <c r="D14" s="980">
        <v>2.4190721228305399</v>
      </c>
      <c r="E14" s="996"/>
      <c r="F14" s="978" t="s">
        <v>143</v>
      </c>
      <c r="G14" s="979">
        <v>227.31</v>
      </c>
      <c r="H14" s="979">
        <v>664</v>
      </c>
      <c r="I14" s="980">
        <v>5.0941239747209899</v>
      </c>
      <c r="J14" s="988"/>
      <c r="K14" s="978" t="s">
        <v>138</v>
      </c>
      <c r="L14" s="979">
        <v>2623.4989999999998</v>
      </c>
      <c r="M14" s="979">
        <v>802.92399999999998</v>
      </c>
      <c r="N14" s="980">
        <v>3.2674312886400205</v>
      </c>
      <c r="O14" s="988"/>
      <c r="P14" s="978" t="s">
        <v>138</v>
      </c>
      <c r="Q14" s="979">
        <v>932.46199999999999</v>
      </c>
      <c r="R14" s="979">
        <v>254.435</v>
      </c>
      <c r="S14" s="980">
        <v>3.6648338475445597</v>
      </c>
    </row>
    <row r="15" spans="1:27" ht="16.5" thickBot="1">
      <c r="A15" s="978" t="s">
        <v>141</v>
      </c>
      <c r="B15" s="979">
        <v>5340.0659999999998</v>
      </c>
      <c r="C15" s="979">
        <v>4276</v>
      </c>
      <c r="D15" s="980">
        <v>3.1636324212626645</v>
      </c>
      <c r="E15" s="996"/>
      <c r="F15" s="984" t="s">
        <v>259</v>
      </c>
      <c r="G15" s="985">
        <v>13392.734</v>
      </c>
      <c r="H15" s="985">
        <v>58231</v>
      </c>
      <c r="I15" s="986">
        <v>3.3512574408876543</v>
      </c>
      <c r="J15" s="988"/>
      <c r="K15" s="978" t="s">
        <v>160</v>
      </c>
      <c r="L15" s="979">
        <v>2554.5940000000001</v>
      </c>
      <c r="M15" s="979">
        <v>659.14300000000003</v>
      </c>
      <c r="N15" s="980">
        <v>3.8756294157716913</v>
      </c>
      <c r="O15" s="988"/>
      <c r="P15" s="978" t="s">
        <v>152</v>
      </c>
      <c r="Q15" s="979">
        <v>660.06600000000003</v>
      </c>
      <c r="R15" s="979">
        <v>222.815</v>
      </c>
      <c r="S15" s="980">
        <v>2.9623948118394186</v>
      </c>
      <c r="U15" s="897"/>
      <c r="V15" s="897"/>
      <c r="W15" s="897"/>
      <c r="X15" s="897"/>
    </row>
    <row r="16" spans="1:27" ht="15.75">
      <c r="A16" s="978" t="s">
        <v>138</v>
      </c>
      <c r="B16" s="979">
        <v>3625.386</v>
      </c>
      <c r="C16" s="979">
        <v>12452</v>
      </c>
      <c r="D16" s="980">
        <v>3.7318750546854491</v>
      </c>
      <c r="E16" s="996"/>
      <c r="F16"/>
      <c r="G16"/>
      <c r="H16"/>
      <c r="I16"/>
      <c r="J16" s="988"/>
      <c r="K16" s="978" t="s">
        <v>156</v>
      </c>
      <c r="L16" s="979">
        <v>2531.3719999999998</v>
      </c>
      <c r="M16" s="979">
        <v>614.60299999999995</v>
      </c>
      <c r="N16" s="980">
        <v>4.1187107775263057</v>
      </c>
      <c r="O16" s="988"/>
      <c r="P16" s="978" t="s">
        <v>147</v>
      </c>
      <c r="Q16" s="979">
        <v>599.95699999999999</v>
      </c>
      <c r="R16" s="979">
        <v>183.339</v>
      </c>
      <c r="S16" s="980">
        <v>3.2723915806238715</v>
      </c>
      <c r="U16" s="897"/>
      <c r="V16" s="897"/>
      <c r="W16" s="897"/>
      <c r="X16" s="897"/>
    </row>
    <row r="17" spans="1:24" ht="15.75">
      <c r="A17" s="978" t="s">
        <v>152</v>
      </c>
      <c r="B17" s="979">
        <v>2730.7939999999999</v>
      </c>
      <c r="C17" s="979">
        <v>1603</v>
      </c>
      <c r="D17" s="980">
        <v>3.5067861623670731</v>
      </c>
      <c r="E17" s="995"/>
      <c r="J17" s="988"/>
      <c r="K17" s="978" t="s">
        <v>140</v>
      </c>
      <c r="L17" s="979">
        <v>2521.3330000000001</v>
      </c>
      <c r="M17" s="979">
        <v>634.13599999999997</v>
      </c>
      <c r="N17" s="980">
        <v>3.9760130319048281</v>
      </c>
      <c r="O17" s="988"/>
      <c r="P17" s="978" t="s">
        <v>156</v>
      </c>
      <c r="Q17" s="979">
        <v>402.98099999999999</v>
      </c>
      <c r="R17" s="979">
        <v>85.673000000000002</v>
      </c>
      <c r="S17" s="980">
        <v>4.7037106206155963</v>
      </c>
      <c r="U17" s="897"/>
      <c r="V17" s="897"/>
      <c r="W17" s="897"/>
      <c r="X17" s="897"/>
    </row>
    <row r="18" spans="1:24" ht="15.75">
      <c r="A18" s="978" t="s">
        <v>139</v>
      </c>
      <c r="B18" s="979">
        <v>1979.6489999999999</v>
      </c>
      <c r="C18" s="979">
        <v>1906</v>
      </c>
      <c r="D18" s="980">
        <v>3.5257882335340538</v>
      </c>
      <c r="E18" s="1000"/>
      <c r="K18" s="978" t="s">
        <v>147</v>
      </c>
      <c r="L18" s="979">
        <v>1686.2819999999999</v>
      </c>
      <c r="M18" s="979">
        <v>328.22800000000001</v>
      </c>
      <c r="N18" s="980">
        <v>5.1375324469576027</v>
      </c>
      <c r="O18" s="988"/>
      <c r="P18" s="978" t="s">
        <v>159</v>
      </c>
      <c r="Q18" s="979">
        <v>232.32900000000001</v>
      </c>
      <c r="R18" s="979">
        <v>57.445999999999998</v>
      </c>
      <c r="S18" s="980">
        <v>4.0443024753681724</v>
      </c>
      <c r="U18" s="897"/>
      <c r="V18" s="897"/>
      <c r="W18" s="897"/>
      <c r="X18" s="897"/>
    </row>
    <row r="19" spans="1:24" ht="16.5" thickBot="1">
      <c r="A19" s="978" t="s">
        <v>158</v>
      </c>
      <c r="B19" s="979">
        <v>1558.7919999999999</v>
      </c>
      <c r="C19" s="998">
        <v>3961</v>
      </c>
      <c r="D19" s="980">
        <v>3.6146320537049701</v>
      </c>
      <c r="E19" s="1001"/>
      <c r="J19" s="988"/>
      <c r="K19" s="978" t="s">
        <v>146</v>
      </c>
      <c r="L19" s="979">
        <v>1253.7449999999999</v>
      </c>
      <c r="M19" s="979">
        <v>344.483</v>
      </c>
      <c r="N19" s="980">
        <v>3.6394974498015862</v>
      </c>
      <c r="O19" s="988"/>
      <c r="P19" s="978" t="s">
        <v>139</v>
      </c>
      <c r="Q19" s="979">
        <v>168.18100000000001</v>
      </c>
      <c r="R19" s="979">
        <v>47.905999999999999</v>
      </c>
      <c r="S19" s="980">
        <v>3.5106458481192337</v>
      </c>
      <c r="U19" s="897"/>
      <c r="V19" s="897"/>
      <c r="W19" s="897"/>
      <c r="X19" s="897"/>
    </row>
    <row r="20" spans="1:24" ht="15" customHeight="1" thickBot="1">
      <c r="A20" s="984" t="s">
        <v>259</v>
      </c>
      <c r="B20" s="985">
        <v>123013.174</v>
      </c>
      <c r="C20" s="985">
        <v>180088</v>
      </c>
      <c r="D20" s="986">
        <v>2.819843686900577</v>
      </c>
      <c r="E20" s="1001"/>
      <c r="F20" s="897"/>
      <c r="G20" s="897"/>
      <c r="H20" s="897"/>
      <c r="J20" s="988"/>
      <c r="K20" s="978" t="s">
        <v>498</v>
      </c>
      <c r="L20" s="979">
        <v>996.87800000000004</v>
      </c>
      <c r="M20" s="979">
        <v>32.204999999999998</v>
      </c>
      <c r="N20" s="980">
        <v>30.954137556280084</v>
      </c>
      <c r="O20" s="988"/>
      <c r="P20" s="978" t="s">
        <v>151</v>
      </c>
      <c r="Q20" s="979">
        <v>155.25899999999999</v>
      </c>
      <c r="R20" s="979">
        <v>28.105</v>
      </c>
      <c r="S20" s="980">
        <v>5.5242483543853398</v>
      </c>
      <c r="U20" s="897"/>
      <c r="V20" s="897"/>
      <c r="W20" s="897"/>
      <c r="X20" s="897"/>
    </row>
    <row r="21" spans="1:24" ht="16.5" thickBot="1">
      <c r="A21"/>
      <c r="B21"/>
      <c r="C21"/>
      <c r="D21"/>
      <c r="F21" s="897"/>
      <c r="G21" s="897"/>
      <c r="H21" s="897"/>
      <c r="J21" s="988"/>
      <c r="K21" s="978" t="s">
        <v>153</v>
      </c>
      <c r="L21" s="979">
        <v>843.08</v>
      </c>
      <c r="M21" s="979">
        <v>233.05600000000001</v>
      </c>
      <c r="N21" s="980">
        <v>3.6174996567348621</v>
      </c>
      <c r="P21" s="978" t="s">
        <v>520</v>
      </c>
      <c r="Q21" s="979">
        <v>112.53100000000001</v>
      </c>
      <c r="R21" s="979">
        <v>6.6539999999999999</v>
      </c>
      <c r="S21" s="980">
        <v>16.911782386534416</v>
      </c>
    </row>
    <row r="22" spans="1:24" ht="16.5" thickBot="1">
      <c r="A22"/>
      <c r="B22"/>
      <c r="C22"/>
      <c r="D22"/>
      <c r="E22" s="897"/>
      <c r="F22" s="897"/>
      <c r="G22" s="897"/>
      <c r="H22" s="897"/>
      <c r="I22" s="897"/>
      <c r="J22" s="897"/>
      <c r="K22" s="978" t="s">
        <v>159</v>
      </c>
      <c r="L22" s="979">
        <v>821.66899999999998</v>
      </c>
      <c r="M22" s="979">
        <v>237.72499999999999</v>
      </c>
      <c r="N22" s="980">
        <v>3.456384477863077</v>
      </c>
      <c r="P22" s="984" t="s">
        <v>259</v>
      </c>
      <c r="Q22" s="985">
        <v>23576.667000000001</v>
      </c>
      <c r="R22" s="985">
        <v>4916.66</v>
      </c>
      <c r="S22" s="986">
        <v>4.7952608071332978</v>
      </c>
    </row>
    <row r="23" spans="1:24" ht="15.75">
      <c r="A23"/>
      <c r="B23"/>
      <c r="C23"/>
      <c r="D23"/>
      <c r="E23" s="897"/>
      <c r="F23" s="897"/>
      <c r="G23" s="897"/>
      <c r="H23" s="897"/>
      <c r="I23" s="897"/>
      <c r="J23" s="897"/>
      <c r="K23" s="978" t="s">
        <v>151</v>
      </c>
      <c r="L23" s="979">
        <v>759.20699999999999</v>
      </c>
      <c r="M23" s="979">
        <v>138.501</v>
      </c>
      <c r="N23" s="980">
        <v>5.4815994108345789</v>
      </c>
      <c r="P23"/>
      <c r="Q23"/>
      <c r="R23"/>
      <c r="S23"/>
    </row>
    <row r="24" spans="1:24" ht="15.75">
      <c r="E24" s="897"/>
      <c r="F24" s="897"/>
      <c r="G24" s="897"/>
      <c r="H24" s="897"/>
      <c r="I24" s="897"/>
      <c r="J24" s="897"/>
      <c r="K24" s="978" t="s">
        <v>152</v>
      </c>
      <c r="L24" s="979">
        <v>549.39300000000003</v>
      </c>
      <c r="M24" s="979">
        <v>109.71</v>
      </c>
      <c r="N24" s="980">
        <v>5.0076838939021062</v>
      </c>
      <c r="O24"/>
      <c r="P24"/>
      <c r="Q24"/>
      <c r="R24"/>
      <c r="S24"/>
      <c r="T24"/>
    </row>
    <row r="25" spans="1:24" ht="15.75">
      <c r="A25"/>
      <c r="B25"/>
      <c r="C25"/>
      <c r="D25"/>
      <c r="E25"/>
      <c r="F25"/>
      <c r="G25"/>
      <c r="H25" s="897"/>
      <c r="I25" s="897"/>
      <c r="J25" s="897"/>
      <c r="K25" s="978" t="s">
        <v>405</v>
      </c>
      <c r="L25" s="979">
        <v>532.84299999999996</v>
      </c>
      <c r="M25" s="979">
        <v>26.18</v>
      </c>
      <c r="N25" s="980">
        <v>20.353055767761649</v>
      </c>
      <c r="O25"/>
      <c r="P25"/>
      <c r="Q25"/>
      <c r="R25"/>
      <c r="S25"/>
      <c r="T25"/>
    </row>
    <row r="26" spans="1:24" ht="15.75">
      <c r="A26"/>
      <c r="B26"/>
      <c r="C26"/>
      <c r="D26"/>
      <c r="E26"/>
      <c r="F26"/>
      <c r="G26"/>
      <c r="H26"/>
      <c r="I26"/>
      <c r="J26" s="897"/>
      <c r="K26" s="978" t="s">
        <v>139</v>
      </c>
      <c r="L26" s="979">
        <v>520.78</v>
      </c>
      <c r="M26" s="979">
        <v>68.207999999999998</v>
      </c>
      <c r="N26" s="980">
        <v>7.6351747595589954</v>
      </c>
      <c r="O26"/>
      <c r="P26"/>
      <c r="Q26"/>
      <c r="R26"/>
      <c r="S26"/>
      <c r="T26"/>
    </row>
    <row r="27" spans="1:24" ht="16.5" thickBot="1">
      <c r="D27"/>
      <c r="E27"/>
      <c r="F27"/>
      <c r="G27"/>
      <c r="H27"/>
      <c r="I27"/>
      <c r="J27" s="897"/>
      <c r="K27" s="978" t="s">
        <v>287</v>
      </c>
      <c r="L27" s="979">
        <v>495.37299999999999</v>
      </c>
      <c r="M27" s="979">
        <v>136.15</v>
      </c>
      <c r="N27" s="980">
        <v>3.6384355490268083</v>
      </c>
      <c r="O27"/>
      <c r="P27"/>
      <c r="Q27"/>
      <c r="R27"/>
      <c r="S27"/>
      <c r="T27"/>
    </row>
    <row r="28" spans="1:24" ht="16.5" thickBot="1">
      <c r="A28"/>
      <c r="B28"/>
      <c r="C28"/>
      <c r="D28"/>
      <c r="E28"/>
      <c r="F28"/>
      <c r="G28"/>
      <c r="H28"/>
      <c r="I28"/>
      <c r="J28" s="897"/>
      <c r="K28" s="984" t="s">
        <v>259</v>
      </c>
      <c r="L28" s="985">
        <v>64490.089</v>
      </c>
      <c r="M28" s="985">
        <v>14612.192999999999</v>
      </c>
      <c r="N28" s="986">
        <v>4.4134435536130683</v>
      </c>
      <c r="O28"/>
      <c r="P28"/>
      <c r="Q28"/>
      <c r="R28"/>
      <c r="S28"/>
      <c r="T28"/>
    </row>
    <row r="29" spans="1:24">
      <c r="A29"/>
      <c r="B29"/>
      <c r="C29"/>
      <c r="D29"/>
      <c r="E29"/>
      <c r="F29"/>
      <c r="G29"/>
      <c r="H29"/>
      <c r="I29"/>
      <c r="J29" s="897"/>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row>
    <row r="2" spans="1:20" ht="26.25" customHeight="1">
      <c r="A2" s="916"/>
    </row>
    <row r="5" spans="1:20" ht="38.25" customHeight="1" thickBot="1">
      <c r="A5" s="1590" t="s">
        <v>526</v>
      </c>
      <c r="B5" s="1590"/>
      <c r="C5" s="1590"/>
      <c r="D5" s="1590"/>
      <c r="E5" s="1590"/>
      <c r="F5" s="1590"/>
      <c r="H5" s="917" t="s">
        <v>267</v>
      </c>
      <c r="K5"/>
      <c r="L5"/>
      <c r="M5"/>
      <c r="N5"/>
      <c r="O5"/>
      <c r="P5"/>
    </row>
    <row r="6" spans="1:20" ht="15.75" customHeight="1" thickBot="1">
      <c r="A6" s="1591" t="s">
        <v>116</v>
      </c>
      <c r="B6" s="1593" t="s">
        <v>528</v>
      </c>
      <c r="C6" s="1594"/>
      <c r="D6" s="1595"/>
      <c r="E6" s="1596" t="s">
        <v>501</v>
      </c>
      <c r="F6" s="1598" t="s">
        <v>503</v>
      </c>
      <c r="K6"/>
      <c r="L6"/>
      <c r="M6"/>
      <c r="N6"/>
      <c r="O6"/>
      <c r="P6"/>
    </row>
    <row r="7" spans="1:20" ht="21" customHeight="1" thickBot="1">
      <c r="A7" s="1592"/>
      <c r="B7" s="918" t="s">
        <v>254</v>
      </c>
      <c r="C7" s="918" t="s">
        <v>257</v>
      </c>
      <c r="D7" s="918" t="s">
        <v>258</v>
      </c>
      <c r="E7" s="1597"/>
      <c r="F7" s="1599"/>
      <c r="K7"/>
      <c r="L7"/>
      <c r="M7"/>
      <c r="N7"/>
      <c r="O7"/>
      <c r="P7"/>
    </row>
    <row r="8" spans="1:20" ht="17.25" customHeight="1" thickBot="1">
      <c r="A8" s="919" t="s">
        <v>117</v>
      </c>
      <c r="B8" s="920">
        <v>13363.523999999999</v>
      </c>
      <c r="C8" s="921">
        <v>8053.9229999999998</v>
      </c>
      <c r="D8" s="922">
        <f t="shared" ref="D8:D13" si="0">(C8/B8)*100</f>
        <v>60.267957763236701</v>
      </c>
      <c r="E8" s="921">
        <v>14246.71</v>
      </c>
      <c r="F8" s="922">
        <f t="shared" ref="F8:F13" si="1">((B8-E8)/E8)*100</f>
        <v>-6.1992277515300014</v>
      </c>
      <c r="H8" s="923" t="s">
        <v>118</v>
      </c>
      <c r="K8"/>
      <c r="L8"/>
      <c r="M8"/>
      <c r="N8"/>
      <c r="O8"/>
      <c r="P8"/>
    </row>
    <row r="9" spans="1:20" ht="18" customHeight="1" thickBot="1">
      <c r="A9" s="919" t="s">
        <v>119</v>
      </c>
      <c r="B9" s="924">
        <v>44363</v>
      </c>
      <c r="C9" s="921">
        <v>16424</v>
      </c>
      <c r="D9" s="922">
        <f t="shared" si="0"/>
        <v>37.02184252642968</v>
      </c>
      <c r="E9" s="925">
        <v>53568</v>
      </c>
      <c r="F9" s="922">
        <f t="shared" si="1"/>
        <v>-17.183766427718041</v>
      </c>
      <c r="H9" s="926">
        <f>B9-E9</f>
        <v>-9205</v>
      </c>
      <c r="K9"/>
      <c r="L9"/>
      <c r="M9"/>
      <c r="N9"/>
      <c r="O9"/>
      <c r="P9"/>
      <c r="Q9" s="897"/>
      <c r="R9" s="897"/>
      <c r="S9" s="897"/>
      <c r="T9" s="897"/>
    </row>
    <row r="10" spans="1:20" ht="15" customHeight="1" thickBot="1">
      <c r="A10" s="927" t="s">
        <v>249</v>
      </c>
      <c r="B10" s="924">
        <v>14465</v>
      </c>
      <c r="C10" s="928">
        <v>0</v>
      </c>
      <c r="D10" s="929">
        <f t="shared" si="0"/>
        <v>0</v>
      </c>
      <c r="E10" s="928">
        <v>12047</v>
      </c>
      <c r="F10" s="929">
        <f t="shared" si="1"/>
        <v>20.071387067319666</v>
      </c>
      <c r="K10"/>
      <c r="L10"/>
      <c r="M10"/>
      <c r="N10"/>
      <c r="O10"/>
      <c r="P10" s="897"/>
      <c r="Q10" s="897"/>
      <c r="R10" s="897"/>
      <c r="S10" s="897"/>
      <c r="T10" s="897"/>
    </row>
    <row r="11" spans="1:20" ht="17.25" customHeight="1" thickBot="1">
      <c r="A11" s="919" t="s">
        <v>120</v>
      </c>
      <c r="B11" s="924">
        <v>256407.24600000001</v>
      </c>
      <c r="C11" s="930">
        <v>21590.07</v>
      </c>
      <c r="D11" s="922">
        <f t="shared" si="0"/>
        <v>8.4202261585072371</v>
      </c>
      <c r="E11" s="930">
        <v>267391.217</v>
      </c>
      <c r="F11" s="922">
        <f t="shared" si="1"/>
        <v>-4.107827894735971</v>
      </c>
      <c r="J11" s="931"/>
      <c r="K11"/>
      <c r="L11"/>
      <c r="M11"/>
      <c r="N11"/>
      <c r="O11"/>
      <c r="P11" s="897"/>
      <c r="Q11" s="897"/>
      <c r="R11" s="897"/>
      <c r="S11" s="897"/>
      <c r="T11" s="897"/>
    </row>
    <row r="12" spans="1:20" ht="15" customHeight="1" thickBot="1">
      <c r="A12" s="932" t="s">
        <v>121</v>
      </c>
      <c r="B12" s="924">
        <v>107854.86599999999</v>
      </c>
      <c r="C12" s="933">
        <v>21967.544000000002</v>
      </c>
      <c r="D12" s="922">
        <f t="shared" si="0"/>
        <v>20.367689298320581</v>
      </c>
      <c r="E12" s="933">
        <v>107528.6</v>
      </c>
      <c r="F12" s="922">
        <f t="shared" si="1"/>
        <v>0.30342253130793917</v>
      </c>
      <c r="K12"/>
      <c r="L12"/>
      <c r="M12"/>
      <c r="N12"/>
      <c r="O12"/>
      <c r="P12" s="897"/>
      <c r="Q12" s="897"/>
      <c r="R12" s="897"/>
      <c r="S12" s="897"/>
      <c r="T12" s="897"/>
    </row>
    <row r="13" spans="1:20" ht="15" customHeight="1" thickBot="1">
      <c r="A13" s="932" t="s">
        <v>122</v>
      </c>
      <c r="B13" s="924">
        <f>B11+B12</f>
        <v>364262.11200000002</v>
      </c>
      <c r="C13" s="933">
        <f>C11+C12</f>
        <v>43557.614000000001</v>
      </c>
      <c r="D13" s="934">
        <f t="shared" si="0"/>
        <v>11.957766829178215</v>
      </c>
      <c r="E13" s="933">
        <f>E11+E12</f>
        <v>374919.81700000004</v>
      </c>
      <c r="F13" s="934">
        <f t="shared" si="1"/>
        <v>-2.842662488550189</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590" t="s">
        <v>527</v>
      </c>
      <c r="B18" s="1590"/>
      <c r="C18" s="1590"/>
      <c r="D18" s="1590"/>
      <c r="E18" s="1590"/>
      <c r="F18" s="1590"/>
      <c r="K18"/>
      <c r="L18"/>
      <c r="M18"/>
      <c r="N18"/>
      <c r="O18" s="897"/>
      <c r="P18" s="897"/>
      <c r="Q18" s="897"/>
      <c r="R18" s="897"/>
      <c r="S18" s="897"/>
      <c r="T18" s="897"/>
    </row>
    <row r="19" spans="1:20" ht="16.5" customHeight="1" thickBot="1">
      <c r="A19" s="1600" t="s">
        <v>497</v>
      </c>
      <c r="B19" s="1593" t="s">
        <v>528</v>
      </c>
      <c r="C19" s="1594"/>
      <c r="D19" s="1595"/>
      <c r="E19" s="1596" t="s">
        <v>501</v>
      </c>
      <c r="F19" s="1598" t="s">
        <v>502</v>
      </c>
      <c r="K19"/>
      <c r="L19"/>
      <c r="M19"/>
      <c r="N19"/>
      <c r="O19" s="897"/>
      <c r="P19" s="897"/>
      <c r="Q19" s="897"/>
      <c r="R19" s="897"/>
      <c r="S19" s="897"/>
      <c r="T19" s="897"/>
    </row>
    <row r="20" spans="1:20" ht="21" customHeight="1" thickBot="1">
      <c r="A20" s="1601"/>
      <c r="B20" s="937" t="s">
        <v>254</v>
      </c>
      <c r="C20" s="937" t="s">
        <v>366</v>
      </c>
      <c r="D20" s="937" t="s">
        <v>367</v>
      </c>
      <c r="E20" s="1602"/>
      <c r="F20" s="1603"/>
      <c r="K20"/>
      <c r="L20"/>
      <c r="M20"/>
      <c r="N20"/>
      <c r="O20" s="897"/>
      <c r="P20" s="897"/>
      <c r="Q20" s="897"/>
      <c r="R20" s="897"/>
      <c r="S20" s="897"/>
      <c r="T20" s="897"/>
    </row>
    <row r="21" spans="1:20" ht="15.75" thickBot="1">
      <c r="A21" s="938" t="s">
        <v>117</v>
      </c>
      <c r="B21" s="924">
        <v>71107.375</v>
      </c>
      <c r="C21" s="939">
        <v>0</v>
      </c>
      <c r="D21" s="940">
        <f t="shared" ref="D21:D26" si="2">(C21/B21)*100</f>
        <v>0</v>
      </c>
      <c r="E21" s="933">
        <v>51405.213000000003</v>
      </c>
      <c r="F21" s="940">
        <f t="shared" ref="F21:F26" si="3">((B21-E21)/E21)*100</f>
        <v>38.327167324450137</v>
      </c>
      <c r="H21" s="923" t="s">
        <v>124</v>
      </c>
      <c r="K21"/>
      <c r="L21"/>
      <c r="M21"/>
      <c r="N21"/>
      <c r="O21" s="897"/>
      <c r="P21" s="897"/>
      <c r="Q21" s="897"/>
      <c r="R21" s="897"/>
      <c r="S21" s="897"/>
      <c r="T21" s="897"/>
    </row>
    <row r="22" spans="1:20" ht="15.75" thickBot="1">
      <c r="A22" s="938" t="s">
        <v>119</v>
      </c>
      <c r="B22" s="924">
        <v>266857</v>
      </c>
      <c r="C22" s="939">
        <v>0</v>
      </c>
      <c r="D22" s="922">
        <f t="shared" si="2"/>
        <v>0</v>
      </c>
      <c r="E22" s="933">
        <v>186842</v>
      </c>
      <c r="F22" s="922">
        <f t="shared" si="3"/>
        <v>42.824953704199267</v>
      </c>
      <c r="H22" s="926">
        <f>B22-E22</f>
        <v>80015</v>
      </c>
      <c r="K22" s="897"/>
      <c r="L22" s="897"/>
      <c r="M22" s="897"/>
      <c r="O22" s="897"/>
      <c r="P22" s="897"/>
      <c r="Q22" s="897"/>
      <c r="R22" s="897"/>
      <c r="S22" s="897"/>
      <c r="T22" s="897"/>
    </row>
    <row r="23" spans="1:20" ht="15.75" thickBot="1">
      <c r="A23" s="941" t="s">
        <v>249</v>
      </c>
      <c r="B23" s="924">
        <v>83071</v>
      </c>
      <c r="C23" s="942">
        <v>0</v>
      </c>
      <c r="D23" s="922">
        <f t="shared" si="2"/>
        <v>0</v>
      </c>
      <c r="E23" s="928">
        <v>43472</v>
      </c>
      <c r="F23" s="922">
        <f t="shared" si="3"/>
        <v>91.090817077659182</v>
      </c>
      <c r="N23" s="897"/>
      <c r="O23" s="897"/>
      <c r="P23" s="897"/>
      <c r="Q23" s="897"/>
      <c r="R23" s="897"/>
      <c r="S23" s="897"/>
      <c r="T23" s="897"/>
    </row>
    <row r="24" spans="1:20" ht="15.75" thickBot="1">
      <c r="A24" s="938" t="s">
        <v>120</v>
      </c>
      <c r="B24" s="924">
        <v>14964.701999999999</v>
      </c>
      <c r="C24" s="943">
        <v>198.893</v>
      </c>
      <c r="D24" s="929">
        <f t="shared" si="2"/>
        <v>1.3290809265697372</v>
      </c>
      <c r="E24" s="933">
        <v>15035.19</v>
      </c>
      <c r="F24" s="929">
        <f t="shared" si="3"/>
        <v>-0.46882014793295723</v>
      </c>
      <c r="N24" s="897"/>
      <c r="O24" s="897"/>
      <c r="P24" s="897"/>
      <c r="Q24" s="897"/>
      <c r="R24" s="897"/>
      <c r="S24" s="897"/>
      <c r="T24" s="897"/>
    </row>
    <row r="25" spans="1:20" ht="15.75" thickBot="1">
      <c r="A25" s="938" t="s">
        <v>121</v>
      </c>
      <c r="B25" s="924">
        <v>10667.078</v>
      </c>
      <c r="C25" s="943">
        <v>801.13499999999999</v>
      </c>
      <c r="D25" s="922">
        <f t="shared" si="2"/>
        <v>7.5103510070892892</v>
      </c>
      <c r="E25" s="933">
        <v>7391.2460000000001</v>
      </c>
      <c r="F25" s="922">
        <f t="shared" si="3"/>
        <v>44.320429870687562</v>
      </c>
      <c r="N25" s="897"/>
      <c r="O25" s="897"/>
      <c r="P25" s="897"/>
      <c r="Q25" s="897"/>
      <c r="R25" s="897"/>
      <c r="S25" s="897"/>
      <c r="T25" s="897"/>
    </row>
    <row r="26" spans="1:20" ht="15.75" thickBot="1">
      <c r="A26" s="938" t="s">
        <v>122</v>
      </c>
      <c r="B26" s="924">
        <f>B24+B25</f>
        <v>25631.78</v>
      </c>
      <c r="C26" s="933">
        <f>C24+C25</f>
        <v>1000.028</v>
      </c>
      <c r="D26" s="934">
        <f t="shared" si="2"/>
        <v>3.9015160086423966</v>
      </c>
      <c r="E26" s="933">
        <f>E24+E25</f>
        <v>22426.436000000002</v>
      </c>
      <c r="F26" s="934">
        <f t="shared" si="3"/>
        <v>14.292703486189232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89"/>
      <c r="D30" s="1589"/>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89"/>
      <c r="C41" s="1589"/>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05" t="s">
        <v>525</v>
      </c>
      <c r="B2" s="1605"/>
      <c r="C2" s="1605"/>
      <c r="D2" s="1605"/>
      <c r="E2" s="1605"/>
      <c r="F2" s="1605"/>
      <c r="G2" s="1605"/>
      <c r="H2" s="1605"/>
      <c r="I2" s="1605"/>
      <c r="J2" s="1605"/>
      <c r="K2" s="1605"/>
      <c r="L2" s="1605"/>
      <c r="M2" s="1605"/>
      <c r="N2" s="1605"/>
      <c r="O2" s="1605"/>
      <c r="P2" s="1605"/>
      <c r="Q2" s="1605"/>
      <c r="R2" s="1605"/>
      <c r="S2" s="1605"/>
      <c r="T2" s="1605"/>
      <c r="U2" s="1605"/>
      <c r="V2" s="1605"/>
      <c r="W2" s="1605"/>
      <c r="X2" s="1605"/>
    </row>
    <row r="3" spans="1:24" ht="15.75" customHeight="1">
      <c r="A3" s="1607" t="s">
        <v>524</v>
      </c>
      <c r="B3" s="1607"/>
      <c r="C3" s="1607"/>
      <c r="D3" s="1607"/>
      <c r="E3" s="1607"/>
      <c r="F3" s="1607"/>
      <c r="P3" s="947"/>
    </row>
    <row r="4" spans="1:24" ht="4.5" customHeight="1">
      <c r="A4" s="961"/>
      <c r="B4" s="961"/>
      <c r="C4" s="962"/>
      <c r="D4" s="962"/>
    </row>
    <row r="5" spans="1:24" ht="15.75" thickBot="1">
      <c r="A5" s="963" t="s">
        <v>125</v>
      </c>
      <c r="B5" s="1608" t="s">
        <v>126</v>
      </c>
      <c r="C5" s="1608"/>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1644.181</v>
      </c>
      <c r="H7" s="982">
        <v>7614</v>
      </c>
      <c r="I7" s="1505">
        <v>3.2995607090465038</v>
      </c>
      <c r="K7" s="978" t="s">
        <v>138</v>
      </c>
      <c r="L7" s="979">
        <v>370227.61599999998</v>
      </c>
      <c r="M7" s="979">
        <v>63577.828999999998</v>
      </c>
      <c r="N7" s="980">
        <v>5.8232189085915467</v>
      </c>
      <c r="O7" s="897"/>
      <c r="P7" s="978" t="s">
        <v>139</v>
      </c>
      <c r="Q7" s="979">
        <v>124196.47</v>
      </c>
      <c r="R7" s="979">
        <v>21363.884999999998</v>
      </c>
      <c r="S7" s="980">
        <v>5.8133841293378996</v>
      </c>
    </row>
    <row r="8" spans="1:24" ht="15.75">
      <c r="A8" s="978" t="s">
        <v>138</v>
      </c>
      <c r="B8" s="979">
        <v>6357.5519999999997</v>
      </c>
      <c r="C8" s="979">
        <v>13998</v>
      </c>
      <c r="D8" s="980">
        <v>3.5191772139636708</v>
      </c>
      <c r="F8" s="978" t="s">
        <v>140</v>
      </c>
      <c r="G8" s="979">
        <v>636.04200000000003</v>
      </c>
      <c r="H8" s="979">
        <v>3153</v>
      </c>
      <c r="I8" s="1018">
        <v>2.863390192185622</v>
      </c>
      <c r="K8" s="978" t="s">
        <v>141</v>
      </c>
      <c r="L8" s="979">
        <v>319669.734</v>
      </c>
      <c r="M8" s="979">
        <v>57459.909</v>
      </c>
      <c r="N8" s="980">
        <v>5.5633525977216562</v>
      </c>
      <c r="O8" s="897"/>
      <c r="P8" s="978" t="s">
        <v>141</v>
      </c>
      <c r="Q8" s="979">
        <v>66930.823000000004</v>
      </c>
      <c r="R8" s="979">
        <v>12916.82</v>
      </c>
      <c r="S8" s="980">
        <v>5.1816796239322063</v>
      </c>
    </row>
    <row r="9" spans="1:24" ht="15.75">
      <c r="A9" s="978" t="s">
        <v>402</v>
      </c>
      <c r="B9" s="979">
        <v>4886.4480000000003</v>
      </c>
      <c r="C9" s="979">
        <v>2131</v>
      </c>
      <c r="D9" s="980">
        <v>4.7065994228539072</v>
      </c>
      <c r="F9" s="978" t="s">
        <v>159</v>
      </c>
      <c r="G9" s="979">
        <v>422.66899999999998</v>
      </c>
      <c r="H9" s="979">
        <v>2563</v>
      </c>
      <c r="I9" s="980">
        <v>2.4578065941734022</v>
      </c>
      <c r="K9" s="978" t="s">
        <v>371</v>
      </c>
      <c r="L9" s="979">
        <v>134727.45699999999</v>
      </c>
      <c r="M9" s="979">
        <v>27056.868999999999</v>
      </c>
      <c r="N9" s="980">
        <v>4.979417869820784</v>
      </c>
      <c r="O9" s="897"/>
      <c r="P9" s="978" t="s">
        <v>140</v>
      </c>
      <c r="Q9" s="979">
        <v>54289.232000000004</v>
      </c>
      <c r="R9" s="979">
        <v>10273.647000000001</v>
      </c>
      <c r="S9" s="980">
        <v>5.2843193853166257</v>
      </c>
    </row>
    <row r="10" spans="1:24" ht="16.5" thickBot="1">
      <c r="A10" s="978" t="s">
        <v>148</v>
      </c>
      <c r="B10" s="979">
        <v>4716.08</v>
      </c>
      <c r="C10" s="979">
        <v>2755</v>
      </c>
      <c r="D10" s="980">
        <v>3.1727839495915346</v>
      </c>
      <c r="F10" s="978" t="s">
        <v>371</v>
      </c>
      <c r="G10" s="979">
        <v>112.994</v>
      </c>
      <c r="H10" s="979">
        <v>688</v>
      </c>
      <c r="I10" s="980">
        <v>2.9089177221707341</v>
      </c>
      <c r="K10" s="978" t="s">
        <v>140</v>
      </c>
      <c r="L10" s="979">
        <v>105220.253</v>
      </c>
      <c r="M10" s="979">
        <v>15809.342000000001</v>
      </c>
      <c r="N10" s="980">
        <v>6.6555744698292942</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2904.607</v>
      </c>
      <c r="H11" s="985">
        <v>14465</v>
      </c>
      <c r="I11" s="986">
        <v>3.0182783821501569</v>
      </c>
      <c r="K11" s="978" t="s">
        <v>147</v>
      </c>
      <c r="L11" s="979">
        <v>78183.933999999994</v>
      </c>
      <c r="M11" s="979">
        <v>10956.008</v>
      </c>
      <c r="N11" s="980">
        <v>7.1361698531070799</v>
      </c>
      <c r="O11" s="897"/>
      <c r="P11" s="978" t="s">
        <v>142</v>
      </c>
      <c r="Q11" s="979">
        <v>44754.864999999998</v>
      </c>
      <c r="R11" s="979">
        <v>7123.335</v>
      </c>
      <c r="S11" s="980">
        <v>6.2828527648917252</v>
      </c>
    </row>
    <row r="12" spans="1:24" ht="15.75">
      <c r="A12" s="978" t="s">
        <v>146</v>
      </c>
      <c r="B12" s="979">
        <v>1917.316</v>
      </c>
      <c r="C12" s="979">
        <v>2275</v>
      </c>
      <c r="D12" s="980">
        <v>3.2534489019510691</v>
      </c>
      <c r="F12"/>
      <c r="G12"/>
      <c r="H12"/>
      <c r="I12"/>
      <c r="K12" s="978" t="s">
        <v>145</v>
      </c>
      <c r="L12" s="979">
        <v>62732.385000000002</v>
      </c>
      <c r="M12" s="979">
        <v>7370.3760000000002</v>
      </c>
      <c r="N12" s="980">
        <v>8.5114226194158888</v>
      </c>
      <c r="O12" s="897"/>
      <c r="P12" s="978" t="s">
        <v>275</v>
      </c>
      <c r="Q12" s="979">
        <v>39182.400000000001</v>
      </c>
      <c r="R12" s="979">
        <v>7205.17</v>
      </c>
      <c r="S12" s="980">
        <v>5.4380951455690845</v>
      </c>
    </row>
    <row r="13" spans="1:24" ht="15.75">
      <c r="A13" s="978" t="s">
        <v>151</v>
      </c>
      <c r="B13" s="979">
        <v>1064.06</v>
      </c>
      <c r="C13" s="979">
        <v>633</v>
      </c>
      <c r="D13" s="980">
        <v>2.9913357360126391</v>
      </c>
      <c r="F13"/>
      <c r="G13"/>
      <c r="H13"/>
      <c r="I13"/>
      <c r="K13" s="978" t="s">
        <v>139</v>
      </c>
      <c r="L13" s="979">
        <v>57452.887999999999</v>
      </c>
      <c r="M13" s="979">
        <v>8523.3209999999999</v>
      </c>
      <c r="N13" s="980">
        <v>6.7406692766821754</v>
      </c>
      <c r="O13" s="897"/>
      <c r="P13" s="978" t="s">
        <v>138</v>
      </c>
      <c r="Q13" s="979">
        <v>34347.535000000003</v>
      </c>
      <c r="R13" s="979">
        <v>6396.357</v>
      </c>
      <c r="S13" s="980">
        <v>5.3698589681595328</v>
      </c>
    </row>
    <row r="14" spans="1:24" ht="15.75">
      <c r="A14" s="978" t="s">
        <v>375</v>
      </c>
      <c r="B14" s="979">
        <v>912.45500000000004</v>
      </c>
      <c r="C14" s="979">
        <v>419</v>
      </c>
      <c r="D14" s="980">
        <v>4.3149220911261912</v>
      </c>
      <c r="K14" s="978" t="s">
        <v>143</v>
      </c>
      <c r="L14" s="979">
        <v>56349.718000000001</v>
      </c>
      <c r="M14" s="979">
        <v>9916.7919999999995</v>
      </c>
      <c r="N14" s="980">
        <v>5.682252688167706</v>
      </c>
      <c r="O14" s="897"/>
      <c r="P14" s="978" t="s">
        <v>371</v>
      </c>
      <c r="Q14" s="979">
        <v>32754.63</v>
      </c>
      <c r="R14" s="979">
        <v>6315.3429999999998</v>
      </c>
      <c r="S14" s="980">
        <v>5.1865163934880503</v>
      </c>
    </row>
    <row r="15" spans="1:24" ht="15.75">
      <c r="A15" s="978" t="s">
        <v>490</v>
      </c>
      <c r="B15" s="979">
        <v>874.6</v>
      </c>
      <c r="C15" s="979">
        <v>412</v>
      </c>
      <c r="D15" s="980">
        <v>4.1747016706443913</v>
      </c>
      <c r="E15" s="987"/>
      <c r="F15" s="897"/>
      <c r="K15" s="978" t="s">
        <v>148</v>
      </c>
      <c r="L15" s="979">
        <v>48360.302000000003</v>
      </c>
      <c r="M15" s="979">
        <v>8107.6819999999998</v>
      </c>
      <c r="N15" s="980">
        <v>5.9647507141992007</v>
      </c>
      <c r="O15" s="897"/>
      <c r="P15" s="978" t="s">
        <v>147</v>
      </c>
      <c r="Q15" s="979">
        <v>23512.32</v>
      </c>
      <c r="R15" s="979">
        <v>4556.0320000000002</v>
      </c>
      <c r="S15" s="980">
        <v>5.1607012417823226</v>
      </c>
    </row>
    <row r="16" spans="1:24" ht="15.75">
      <c r="A16" s="978" t="s">
        <v>140</v>
      </c>
      <c r="B16" s="979">
        <v>762.99699999999996</v>
      </c>
      <c r="C16" s="979">
        <v>3220</v>
      </c>
      <c r="D16" s="980">
        <v>2.9275214960729614</v>
      </c>
      <c r="E16" s="988"/>
      <c r="F16" s="897"/>
      <c r="K16" s="978" t="s">
        <v>155</v>
      </c>
      <c r="L16" s="979">
        <v>45476.239000000001</v>
      </c>
      <c r="M16" s="979">
        <v>8755.0949999999993</v>
      </c>
      <c r="N16" s="980">
        <v>5.1942599137987653</v>
      </c>
      <c r="O16" s="897"/>
      <c r="P16" s="978" t="s">
        <v>148</v>
      </c>
      <c r="Q16" s="979">
        <v>13921.575999999999</v>
      </c>
      <c r="R16" s="979">
        <v>2390.3090000000002</v>
      </c>
      <c r="S16" s="980">
        <v>5.8241741967251928</v>
      </c>
    </row>
    <row r="17" spans="1:19" ht="15.75">
      <c r="A17" s="978" t="s">
        <v>150</v>
      </c>
      <c r="B17" s="979">
        <v>534.08600000000001</v>
      </c>
      <c r="C17" s="979">
        <v>247</v>
      </c>
      <c r="D17" s="980">
        <v>3.3501188661610937</v>
      </c>
      <c r="K17" s="978" t="s">
        <v>286</v>
      </c>
      <c r="L17" s="979">
        <v>38574.637000000002</v>
      </c>
      <c r="M17" s="979">
        <v>4629.491</v>
      </c>
      <c r="N17" s="980">
        <v>8.3323710965201148</v>
      </c>
      <c r="O17" s="897"/>
      <c r="P17" s="978" t="s">
        <v>154</v>
      </c>
      <c r="Q17" s="979">
        <v>11438.147999999999</v>
      </c>
      <c r="R17" s="979">
        <v>2386.5230000000001</v>
      </c>
      <c r="S17" s="980">
        <v>4.7928086173902358</v>
      </c>
    </row>
    <row r="18" spans="1:19" ht="15.75">
      <c r="A18" s="978" t="s">
        <v>141</v>
      </c>
      <c r="B18" s="979">
        <v>523.952</v>
      </c>
      <c r="C18" s="979">
        <v>361</v>
      </c>
      <c r="D18" s="980">
        <v>4.4591280074212136</v>
      </c>
      <c r="K18" s="978" t="s">
        <v>152</v>
      </c>
      <c r="L18" s="979">
        <v>31834.467000000001</v>
      </c>
      <c r="M18" s="979">
        <v>5088.1719999999996</v>
      </c>
      <c r="N18" s="980">
        <v>6.2565626712304541</v>
      </c>
      <c r="O18" s="897"/>
      <c r="P18" s="978" t="s">
        <v>152</v>
      </c>
      <c r="Q18" s="979">
        <v>8593.6910000000007</v>
      </c>
      <c r="R18" s="979">
        <v>1899.57</v>
      </c>
      <c r="S18" s="980">
        <v>4.5240191201166589</v>
      </c>
    </row>
    <row r="19" spans="1:19" ht="15.75">
      <c r="A19" s="978" t="s">
        <v>144</v>
      </c>
      <c r="B19" s="979">
        <v>510.858</v>
      </c>
      <c r="C19" s="979">
        <v>1066</v>
      </c>
      <c r="D19" s="980">
        <v>2.9447829420275653</v>
      </c>
      <c r="K19" s="978" t="s">
        <v>146</v>
      </c>
      <c r="L19" s="979">
        <v>22901.766</v>
      </c>
      <c r="M19" s="979">
        <v>4858.3779999999997</v>
      </c>
      <c r="N19" s="980">
        <v>4.7138707609823696</v>
      </c>
      <c r="O19" s="897"/>
      <c r="P19" s="978" t="s">
        <v>156</v>
      </c>
      <c r="Q19" s="979">
        <v>8357.8080000000009</v>
      </c>
      <c r="R19" s="979">
        <v>1734.34</v>
      </c>
      <c r="S19" s="980">
        <v>4.8190135728865169</v>
      </c>
    </row>
    <row r="20" spans="1:19" ht="15.75">
      <c r="A20" s="978" t="s">
        <v>156</v>
      </c>
      <c r="B20" s="979">
        <v>499.04300000000001</v>
      </c>
      <c r="C20" s="979">
        <v>558</v>
      </c>
      <c r="D20" s="980">
        <v>2.5982350184828449</v>
      </c>
      <c r="K20" s="978" t="s">
        <v>153</v>
      </c>
      <c r="L20" s="979">
        <v>20548.574000000001</v>
      </c>
      <c r="M20" s="979">
        <v>3741.3009999999999</v>
      </c>
      <c r="N20" s="980">
        <v>5.4923605451686459</v>
      </c>
      <c r="O20" s="897"/>
      <c r="P20" s="978" t="s">
        <v>286</v>
      </c>
      <c r="Q20" s="979">
        <v>7971.1859999999997</v>
      </c>
      <c r="R20" s="979">
        <v>1288.4780000000001</v>
      </c>
      <c r="S20" s="980">
        <v>6.1865130797731895</v>
      </c>
    </row>
    <row r="21" spans="1:19" ht="15.75">
      <c r="A21" s="978" t="s">
        <v>159</v>
      </c>
      <c r="B21" s="979">
        <v>422.66899999999998</v>
      </c>
      <c r="C21" s="979">
        <v>2563</v>
      </c>
      <c r="D21" s="980">
        <v>2.4578065941734022</v>
      </c>
      <c r="K21" s="978" t="s">
        <v>156</v>
      </c>
      <c r="L21" s="979">
        <v>20503.981</v>
      </c>
      <c r="M21" s="979">
        <v>5088.26</v>
      </c>
      <c r="N21" s="980">
        <v>4.0296645611662925</v>
      </c>
      <c r="O21" s="897"/>
      <c r="P21" s="978" t="s">
        <v>157</v>
      </c>
      <c r="Q21" s="979">
        <v>7568.4750000000004</v>
      </c>
      <c r="R21" s="979">
        <v>1405.7449999999999</v>
      </c>
      <c r="S21" s="980">
        <v>5.3839601065627134</v>
      </c>
    </row>
    <row r="22" spans="1:19" ht="15.75">
      <c r="A22" s="978" t="s">
        <v>287</v>
      </c>
      <c r="B22" s="979">
        <v>382.28399999999999</v>
      </c>
      <c r="C22" s="979">
        <v>397</v>
      </c>
      <c r="D22" s="980">
        <v>3.4139205915447679</v>
      </c>
      <c r="H22" s="915"/>
      <c r="K22" s="978" t="s">
        <v>285</v>
      </c>
      <c r="L22" s="979">
        <v>17472.686000000002</v>
      </c>
      <c r="M22" s="979">
        <v>2908.5639999999999</v>
      </c>
      <c r="N22" s="980">
        <v>6.0073238890394034</v>
      </c>
      <c r="O22" s="897"/>
      <c r="P22" s="978" t="s">
        <v>155</v>
      </c>
      <c r="Q22" s="979">
        <v>7380.558</v>
      </c>
      <c r="R22" s="979">
        <v>1514.96</v>
      </c>
      <c r="S22" s="980">
        <v>4.8717840735068911</v>
      </c>
    </row>
    <row r="23" spans="1:19" ht="15.75">
      <c r="A23" s="978" t="s">
        <v>153</v>
      </c>
      <c r="B23" s="979">
        <v>304.25700000000001</v>
      </c>
      <c r="C23" s="979">
        <v>254</v>
      </c>
      <c r="D23" s="980">
        <v>3.4788131717356507</v>
      </c>
      <c r="H23" s="915"/>
      <c r="K23" s="978" t="s">
        <v>142</v>
      </c>
      <c r="L23" s="979">
        <v>15077.405000000001</v>
      </c>
      <c r="M23" s="979">
        <v>2226.4969999999998</v>
      </c>
      <c r="N23" s="980">
        <v>6.7718056660305415</v>
      </c>
      <c r="O23" s="897"/>
      <c r="P23" s="978" t="s">
        <v>285</v>
      </c>
      <c r="Q23" s="979">
        <v>6542.0020000000004</v>
      </c>
      <c r="R23" s="979">
        <v>1174.711</v>
      </c>
      <c r="S23" s="980">
        <v>5.5690310212469285</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413</v>
      </c>
      <c r="Q24" s="979">
        <v>5097.95</v>
      </c>
      <c r="R24" s="979">
        <v>942.62300000000005</v>
      </c>
      <c r="S24" s="980">
        <v>5.4082597178299272</v>
      </c>
    </row>
    <row r="25" spans="1:19" ht="15.75">
      <c r="A25" s="978" t="s">
        <v>499</v>
      </c>
      <c r="B25" s="979">
        <v>167.43</v>
      </c>
      <c r="C25" s="979">
        <v>64</v>
      </c>
      <c r="D25" s="980">
        <v>4.8001720183486238</v>
      </c>
      <c r="H25" s="915"/>
      <c r="K25" s="978" t="s">
        <v>151</v>
      </c>
      <c r="L25" s="979">
        <v>10157.24</v>
      </c>
      <c r="M25" s="979">
        <v>1874.9010000000001</v>
      </c>
      <c r="N25" s="980">
        <v>5.4174807096481361</v>
      </c>
      <c r="O25" s="897"/>
      <c r="P25" s="978" t="s">
        <v>143</v>
      </c>
      <c r="Q25" s="979">
        <v>5019.3429999999998</v>
      </c>
      <c r="R25" s="979">
        <v>1222.4939999999999</v>
      </c>
      <c r="S25" s="980">
        <v>4.1058221962643584</v>
      </c>
    </row>
    <row r="26" spans="1:19" ht="15.75">
      <c r="A26" s="978" t="s">
        <v>285</v>
      </c>
      <c r="B26" s="979">
        <v>166.417</v>
      </c>
      <c r="C26" s="979">
        <v>117</v>
      </c>
      <c r="D26" s="980">
        <v>3.0493266147503433</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5.75">
      <c r="A27" s="978" t="s">
        <v>500</v>
      </c>
      <c r="B27" s="979">
        <v>149.80000000000001</v>
      </c>
      <c r="C27" s="979">
        <v>68</v>
      </c>
      <c r="D27" s="980">
        <v>4.4058823529411768</v>
      </c>
      <c r="H27" s="915"/>
      <c r="K27" s="978" t="s">
        <v>159</v>
      </c>
      <c r="L27" s="979">
        <v>3834.4850000000001</v>
      </c>
      <c r="M27" s="979">
        <v>879.09400000000005</v>
      </c>
      <c r="N27" s="980">
        <v>4.3618600513710701</v>
      </c>
      <c r="O27" s="897"/>
      <c r="P27" s="978" t="s">
        <v>151</v>
      </c>
      <c r="Q27" s="979">
        <v>4273.4859999999999</v>
      </c>
      <c r="R27" s="979">
        <v>843.27</v>
      </c>
      <c r="S27" s="980">
        <v>5.0677552859700929</v>
      </c>
    </row>
    <row r="28" spans="1:19" ht="15.75">
      <c r="A28" s="978" t="s">
        <v>154</v>
      </c>
      <c r="B28" s="979">
        <v>140.54599999999999</v>
      </c>
      <c r="C28" s="979">
        <v>120</v>
      </c>
      <c r="D28" s="980">
        <v>3.84215418261345</v>
      </c>
      <c r="H28" s="915"/>
      <c r="K28" s="978" t="s">
        <v>412</v>
      </c>
      <c r="L28" s="979">
        <v>3725.44</v>
      </c>
      <c r="M28" s="979">
        <v>439.50799999999998</v>
      </c>
      <c r="N28" s="980">
        <v>8.4763872329968972</v>
      </c>
      <c r="O28" s="897"/>
      <c r="P28" s="978" t="s">
        <v>159</v>
      </c>
      <c r="Q28" s="979">
        <v>3874.0650000000001</v>
      </c>
      <c r="R28" s="979">
        <v>1048.374</v>
      </c>
      <c r="S28" s="980">
        <v>3.6953081629265889</v>
      </c>
    </row>
    <row r="29" spans="1:19" ht="16.5" thickBot="1">
      <c r="A29" s="997" t="s">
        <v>371</v>
      </c>
      <c r="B29" s="998">
        <v>112.994</v>
      </c>
      <c r="C29" s="998">
        <v>688</v>
      </c>
      <c r="D29" s="999">
        <v>2.9089177221707341</v>
      </c>
      <c r="H29" s="915"/>
      <c r="K29" s="978" t="s">
        <v>160</v>
      </c>
      <c r="L29" s="979">
        <v>3463.8389999999999</v>
      </c>
      <c r="M29" s="979">
        <v>472.24700000000001</v>
      </c>
      <c r="N29" s="980">
        <v>7.334803609128274</v>
      </c>
      <c r="O29" s="897"/>
      <c r="P29" s="978" t="s">
        <v>153</v>
      </c>
      <c r="Q29" s="979">
        <v>3454.0320000000002</v>
      </c>
      <c r="R29" s="979">
        <v>694.11300000000006</v>
      </c>
      <c r="S29" s="980">
        <v>4.9761811117210017</v>
      </c>
    </row>
    <row r="30" spans="1:19" ht="16.5" thickBot="1">
      <c r="A30" s="984" t="s">
        <v>259</v>
      </c>
      <c r="B30" s="985">
        <v>52002.462</v>
      </c>
      <c r="C30" s="985">
        <v>44363</v>
      </c>
      <c r="D30" s="986">
        <v>3.8913734131805353</v>
      </c>
      <c r="E30" s="897"/>
      <c r="F30" s="897"/>
      <c r="G30" s="897"/>
      <c r="H30" s="897"/>
      <c r="I30" s="897"/>
      <c r="J30" s="897"/>
      <c r="K30" s="984" t="s">
        <v>259</v>
      </c>
      <c r="L30" s="985">
        <v>1498942.6259999999</v>
      </c>
      <c r="M30" s="985">
        <v>256407.24600000001</v>
      </c>
      <c r="N30" s="986">
        <v>5.8459448763004138</v>
      </c>
      <c r="O30" s="897"/>
      <c r="P30" s="978" t="s">
        <v>411</v>
      </c>
      <c r="Q30" s="979">
        <v>2745.3009999999999</v>
      </c>
      <c r="R30" s="979">
        <v>492.98700000000002</v>
      </c>
      <c r="S30" s="980">
        <v>5.5687087083432214</v>
      </c>
    </row>
    <row r="31" spans="1:19" ht="15.75">
      <c r="A31" s="897"/>
      <c r="B31" s="897"/>
      <c r="C31" s="897"/>
      <c r="D31" s="897"/>
      <c r="E31" s="897"/>
      <c r="F31" s="897"/>
      <c r="G31" s="897"/>
      <c r="H31" s="897"/>
      <c r="I31" s="897"/>
      <c r="J31" s="897"/>
      <c r="K31"/>
      <c r="L31"/>
      <c r="M31"/>
      <c r="N31"/>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6.5" thickBot="1">
      <c r="A34" s="944"/>
      <c r="C34" s="897"/>
      <c r="D34" s="897"/>
      <c r="E34" s="897"/>
      <c r="F34" s="897"/>
      <c r="G34" s="897"/>
      <c r="H34" s="897"/>
      <c r="I34" s="897"/>
      <c r="J34" s="897"/>
      <c r="O34" s="897"/>
      <c r="P34" s="978" t="s">
        <v>287</v>
      </c>
      <c r="Q34" s="979">
        <v>1895.682</v>
      </c>
      <c r="R34" s="979">
        <v>278.92200000000003</v>
      </c>
      <c r="S34" s="980">
        <v>6.7964592251597216</v>
      </c>
    </row>
    <row r="35" spans="1:19" ht="16.5" thickBot="1">
      <c r="A35" s="897"/>
      <c r="B35" s="897"/>
      <c r="C35" s="897"/>
      <c r="D35" s="897"/>
      <c r="E35" s="897"/>
      <c r="F35" s="897"/>
      <c r="G35" s="897"/>
      <c r="H35" s="897"/>
      <c r="I35" s="897"/>
      <c r="J35" s="897"/>
      <c r="K35"/>
      <c r="L35"/>
      <c r="M35"/>
      <c r="N35"/>
      <c r="O35" s="897"/>
      <c r="P35" s="984" t="s">
        <v>259</v>
      </c>
      <c r="Q35" s="985">
        <v>590361.348</v>
      </c>
      <c r="R35" s="985">
        <v>107854.86599999999</v>
      </c>
      <c r="S35" s="986">
        <v>5.4736644705487842</v>
      </c>
    </row>
    <row r="36" spans="1:19">
      <c r="A36"/>
      <c r="B36"/>
      <c r="C36"/>
      <c r="D36"/>
      <c r="E36"/>
      <c r="F36"/>
      <c r="G36"/>
      <c r="H36"/>
      <c r="I36"/>
      <c r="J36"/>
      <c r="K36"/>
      <c r="L36"/>
      <c r="M36"/>
      <c r="N36"/>
      <c r="O36" s="897"/>
      <c r="P36"/>
      <c r="Q36"/>
      <c r="R36"/>
      <c r="S36"/>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3"/>
      <c r="G44" s="3"/>
      <c r="H44" s="3"/>
      <c r="I44"/>
      <c r="J44"/>
      <c r="K44"/>
      <c r="L44"/>
      <c r="M44"/>
      <c r="N44"/>
      <c r="O44"/>
      <c r="P44"/>
      <c r="Q44"/>
      <c r="R44"/>
      <c r="S44"/>
    </row>
    <row r="45" spans="1:19">
      <c r="A45"/>
      <c r="B45"/>
      <c r="C45"/>
      <c r="D45"/>
      <c r="E45"/>
      <c r="F45" s="3"/>
      <c r="G45" s="3"/>
      <c r="H45" s="3"/>
      <c r="I45"/>
      <c r="J45"/>
      <c r="K45"/>
      <c r="L45"/>
      <c r="M45"/>
      <c r="N45"/>
      <c r="O45"/>
      <c r="P45"/>
      <c r="Q45"/>
      <c r="R45"/>
      <c r="S45"/>
    </row>
    <row r="46" spans="1:19">
      <c r="A46"/>
      <c r="B46"/>
      <c r="C46"/>
      <c r="D46"/>
      <c r="E46"/>
      <c r="F46" s="3"/>
      <c r="G46" s="3"/>
      <c r="H46" s="3"/>
      <c r="I46"/>
      <c r="J46"/>
      <c r="K46"/>
      <c r="L46"/>
      <c r="M46"/>
      <c r="N46"/>
      <c r="O46"/>
      <c r="P46"/>
      <c r="Q46"/>
      <c r="R46"/>
      <c r="S46"/>
    </row>
    <row r="47" spans="1:19">
      <c r="A47"/>
      <c r="B47"/>
      <c r="C47"/>
      <c r="D47"/>
      <c r="E47"/>
      <c r="F47" s="3"/>
      <c r="G47" s="3"/>
      <c r="H47" s="3"/>
      <c r="I47"/>
      <c r="J47"/>
      <c r="K47"/>
      <c r="L47"/>
      <c r="M47"/>
      <c r="N47"/>
      <c r="O47"/>
      <c r="P47"/>
      <c r="Q47"/>
      <c r="R47"/>
      <c r="S47"/>
    </row>
    <row r="48" spans="1:19" ht="14.25" customHeight="1">
      <c r="A48"/>
      <c r="B48"/>
      <c r="C48"/>
      <c r="D48"/>
      <c r="E48"/>
      <c r="F48" s="3"/>
      <c r="G48" s="3"/>
      <c r="H48" s="3"/>
      <c r="I48"/>
      <c r="J48"/>
      <c r="K48"/>
      <c r="L48"/>
      <c r="M48"/>
      <c r="N48"/>
      <c r="O48"/>
      <c r="P48"/>
      <c r="Q48"/>
      <c r="R48"/>
      <c r="S48"/>
    </row>
    <row r="49" spans="1:19">
      <c r="A49"/>
      <c r="B49"/>
      <c r="C49"/>
      <c r="D49"/>
      <c r="E49"/>
      <c r="F49" s="3"/>
      <c r="G49" s="3"/>
      <c r="H49" s="3"/>
      <c r="I49"/>
      <c r="J49"/>
      <c r="K49"/>
      <c r="L49"/>
      <c r="M49"/>
      <c r="N49"/>
      <c r="O49"/>
      <c r="P49"/>
      <c r="Q49"/>
      <c r="R49"/>
      <c r="S49"/>
    </row>
    <row r="50" spans="1:19">
      <c r="A50"/>
      <c r="B50"/>
      <c r="C50"/>
      <c r="D50"/>
      <c r="E50"/>
      <c r="F50" s="3"/>
      <c r="G50" s="3"/>
      <c r="H50" s="3"/>
      <c r="I50"/>
      <c r="J50"/>
      <c r="K50"/>
      <c r="L50"/>
      <c r="M50"/>
      <c r="N50"/>
      <c r="O50"/>
      <c r="P50"/>
      <c r="Q50"/>
      <c r="R50"/>
      <c r="S50"/>
    </row>
    <row r="51" spans="1:19">
      <c r="A51"/>
      <c r="B51"/>
      <c r="C51"/>
      <c r="D51"/>
      <c r="E51"/>
      <c r="F51" s="3"/>
      <c r="G51" s="3"/>
      <c r="H51" s="3"/>
      <c r="I51"/>
      <c r="J51"/>
      <c r="K51"/>
      <c r="L51"/>
      <c r="M51"/>
      <c r="N51"/>
      <c r="O51"/>
      <c r="P51"/>
      <c r="Q51"/>
      <c r="R51"/>
      <c r="S51"/>
    </row>
    <row r="52" spans="1:19">
      <c r="A52"/>
      <c r="B52"/>
      <c r="C52"/>
      <c r="D52"/>
      <c r="E52"/>
      <c r="F52" s="3"/>
      <c r="G52" s="3"/>
      <c r="H52" s="3"/>
      <c r="I52"/>
      <c r="J52"/>
      <c r="K52"/>
      <c r="L52"/>
      <c r="M52"/>
      <c r="N52"/>
      <c r="O52"/>
      <c r="P52"/>
      <c r="Q52"/>
      <c r="R52"/>
      <c r="S52"/>
    </row>
    <row r="53" spans="1:19">
      <c r="A53"/>
      <c r="B53"/>
      <c r="C53"/>
      <c r="D53"/>
      <c r="E53"/>
      <c r="F53" s="3"/>
      <c r="G53" s="3"/>
      <c r="H53" s="3"/>
      <c r="I53"/>
      <c r="J53"/>
      <c r="K53"/>
      <c r="L53"/>
      <c r="M53"/>
      <c r="N53"/>
      <c r="O53"/>
      <c r="P53"/>
      <c r="Q53"/>
      <c r="R53"/>
      <c r="S53"/>
    </row>
    <row r="54" spans="1:19">
      <c r="A54"/>
      <c r="B54"/>
      <c r="C54"/>
      <c r="D54"/>
      <c r="E54"/>
      <c r="F54" s="3"/>
      <c r="G54" s="3"/>
      <c r="H54" s="3"/>
      <c r="I54"/>
      <c r="J54"/>
      <c r="K54"/>
      <c r="L54"/>
      <c r="M54"/>
      <c r="N54"/>
      <c r="O54"/>
      <c r="P54"/>
      <c r="Q54"/>
      <c r="R54"/>
      <c r="S54"/>
    </row>
    <row r="55" spans="1:19">
      <c r="A55"/>
      <c r="B55"/>
      <c r="C55"/>
      <c r="D55"/>
      <c r="E55"/>
      <c r="F55" s="3"/>
      <c r="G55" s="3"/>
      <c r="H55" s="3"/>
      <c r="I55"/>
      <c r="J55"/>
      <c r="K55"/>
      <c r="L55"/>
      <c r="M55"/>
      <c r="N55"/>
      <c r="O55"/>
      <c r="P55"/>
      <c r="Q55"/>
      <c r="R55"/>
      <c r="S55"/>
    </row>
    <row r="56" spans="1:19">
      <c r="A56"/>
      <c r="B56"/>
      <c r="C56"/>
      <c r="D56"/>
      <c r="E56"/>
      <c r="F56" s="3"/>
      <c r="G56" s="3"/>
      <c r="H56" s="3"/>
      <c r="I56"/>
      <c r="J56"/>
      <c r="K56"/>
      <c r="L56"/>
      <c r="M56"/>
      <c r="N56"/>
      <c r="O56"/>
      <c r="P56"/>
      <c r="Q56"/>
      <c r="R56"/>
      <c r="S56"/>
    </row>
    <row r="57" spans="1:19">
      <c r="A57"/>
      <c r="B57"/>
      <c r="C57"/>
      <c r="D57"/>
      <c r="E57"/>
      <c r="F57" s="3"/>
      <c r="G57" s="3"/>
      <c r="H57" s="3"/>
      <c r="I57"/>
      <c r="J57"/>
      <c r="K57"/>
      <c r="L57"/>
      <c r="M57"/>
      <c r="N57"/>
      <c r="O57"/>
      <c r="P57"/>
      <c r="Q57"/>
      <c r="R57"/>
      <c r="S57"/>
    </row>
    <row r="58" spans="1:19">
      <c r="A58"/>
      <c r="B58"/>
      <c r="C58"/>
      <c r="D58"/>
      <c r="E58"/>
      <c r="F58" s="3"/>
      <c r="G58" s="3"/>
      <c r="H58" s="3"/>
      <c r="I58"/>
      <c r="J58"/>
      <c r="K58"/>
      <c r="L58"/>
      <c r="M58"/>
      <c r="N58"/>
      <c r="O58"/>
      <c r="P58"/>
      <c r="Q58"/>
      <c r="R58"/>
      <c r="S58"/>
    </row>
    <row r="59" spans="1:19">
      <c r="A59"/>
      <c r="B59"/>
      <c r="C59"/>
      <c r="D59"/>
      <c r="E59"/>
      <c r="F59" s="3"/>
      <c r="G59" s="3"/>
      <c r="H59" s="3"/>
      <c r="I59"/>
      <c r="J59"/>
      <c r="K59"/>
      <c r="L59"/>
      <c r="M59"/>
      <c r="N59"/>
      <c r="O59"/>
      <c r="P59"/>
      <c r="Q59"/>
      <c r="R59"/>
      <c r="S59"/>
    </row>
    <row r="60" spans="1:19">
      <c r="A60"/>
      <c r="B60"/>
      <c r="C60"/>
      <c r="D60"/>
      <c r="E60"/>
      <c r="F60" s="3"/>
      <c r="G60" s="3"/>
      <c r="H60" s="3"/>
      <c r="I60"/>
      <c r="J60"/>
      <c r="K60"/>
      <c r="L60"/>
      <c r="M60"/>
      <c r="N60"/>
      <c r="O60"/>
      <c r="P60"/>
      <c r="Q60"/>
      <c r="R60"/>
      <c r="S60"/>
    </row>
    <row r="61" spans="1:19">
      <c r="A61"/>
      <c r="B61"/>
      <c r="C61"/>
      <c r="D61"/>
      <c r="E61"/>
      <c r="F61" s="3"/>
      <c r="G61" s="3"/>
      <c r="H61" s="3"/>
      <c r="I61"/>
      <c r="J61"/>
      <c r="K61"/>
      <c r="L61"/>
      <c r="M61"/>
      <c r="N61"/>
      <c r="O61"/>
      <c r="P61"/>
      <c r="Q61"/>
      <c r="R61"/>
      <c r="S61"/>
    </row>
    <row r="62" spans="1:19">
      <c r="A62"/>
      <c r="B62"/>
      <c r="C62"/>
      <c r="D62"/>
      <c r="E62"/>
      <c r="F62" s="3"/>
      <c r="G62" s="3"/>
      <c r="H62" s="3"/>
      <c r="I62"/>
      <c r="J62"/>
      <c r="K62"/>
      <c r="L62"/>
      <c r="M62"/>
      <c r="N62"/>
      <c r="O62"/>
      <c r="P62"/>
      <c r="Q62"/>
      <c r="R62"/>
      <c r="S62"/>
    </row>
    <row r="63" spans="1:19">
      <c r="A63"/>
      <c r="B63"/>
      <c r="C63"/>
      <c r="D63"/>
      <c r="E63"/>
      <c r="F63" s="3"/>
      <c r="G63" s="3"/>
      <c r="H63" s="3"/>
      <c r="I63"/>
      <c r="J63"/>
      <c r="K63"/>
      <c r="L63"/>
      <c r="M63"/>
      <c r="N63"/>
      <c r="O63"/>
      <c r="P63"/>
      <c r="Q63"/>
      <c r="R63"/>
      <c r="S63"/>
    </row>
    <row r="64" spans="1:19">
      <c r="A64"/>
      <c r="B64"/>
      <c r="C64"/>
      <c r="D64"/>
      <c r="E64"/>
      <c r="F64" s="3"/>
      <c r="G64" s="3"/>
      <c r="H64" s="3"/>
      <c r="I64"/>
      <c r="J64"/>
      <c r="K64"/>
      <c r="L64"/>
      <c r="M64"/>
      <c r="N64"/>
      <c r="O64"/>
      <c r="P64"/>
      <c r="Q64"/>
      <c r="R64"/>
      <c r="S64"/>
    </row>
    <row r="65" spans="1:19">
      <c r="A65"/>
      <c r="B65"/>
      <c r="C65"/>
      <c r="D65"/>
      <c r="E65"/>
      <c r="F65" s="3"/>
      <c r="G65" s="3"/>
      <c r="H65" s="3"/>
      <c r="I65"/>
      <c r="J65"/>
      <c r="K65"/>
      <c r="L65"/>
      <c r="M65"/>
      <c r="N65"/>
      <c r="O65"/>
      <c r="P65"/>
      <c r="Q65"/>
      <c r="R65"/>
      <c r="S65"/>
    </row>
    <row r="66" spans="1:19">
      <c r="A66"/>
      <c r="B66"/>
      <c r="C66"/>
      <c r="D66"/>
      <c r="E66"/>
      <c r="F66" s="3"/>
      <c r="G66" s="3"/>
      <c r="H66" s="3"/>
      <c r="I66"/>
      <c r="J66"/>
      <c r="K66"/>
      <c r="L66"/>
      <c r="M66"/>
      <c r="N66"/>
      <c r="O66"/>
      <c r="P66"/>
      <c r="Q66"/>
      <c r="R66"/>
      <c r="S66"/>
    </row>
    <row r="67" spans="1:19">
      <c r="A67"/>
      <c r="B67"/>
      <c r="C67"/>
      <c r="D67"/>
      <c r="E67"/>
      <c r="F67" s="3"/>
      <c r="G67" s="3"/>
      <c r="H67" s="3"/>
      <c r="I67"/>
      <c r="J67"/>
      <c r="K67"/>
      <c r="L67"/>
      <c r="M67"/>
      <c r="N67"/>
      <c r="O67"/>
      <c r="P67"/>
      <c r="Q67"/>
      <c r="R67"/>
      <c r="S67"/>
    </row>
    <row r="68" spans="1:19">
      <c r="A68"/>
      <c r="B68"/>
      <c r="C68"/>
      <c r="D68"/>
      <c r="E68"/>
      <c r="F68" s="3"/>
      <c r="G68" s="3"/>
      <c r="H68" s="3"/>
      <c r="I68"/>
      <c r="J68"/>
      <c r="K68"/>
      <c r="L68"/>
      <c r="M68"/>
      <c r="N68"/>
      <c r="O68"/>
      <c r="P68"/>
      <c r="Q68"/>
      <c r="R68"/>
      <c r="S68"/>
    </row>
    <row r="69" spans="1:19">
      <c r="A69"/>
      <c r="B69"/>
      <c r="C69"/>
      <c r="D69"/>
      <c r="E69"/>
      <c r="F69" s="3"/>
      <c r="G69" s="3"/>
      <c r="H69" s="3"/>
      <c r="I69"/>
      <c r="J69"/>
      <c r="K69"/>
      <c r="L69"/>
      <c r="M69"/>
      <c r="N69"/>
      <c r="O69"/>
    </row>
    <row r="70" spans="1:19">
      <c r="A70"/>
      <c r="B70"/>
      <c r="C70"/>
      <c r="D70"/>
      <c r="E70"/>
      <c r="F70" s="3"/>
      <c r="G70" s="3"/>
      <c r="H70" s="3"/>
      <c r="I70"/>
      <c r="J70"/>
      <c r="K70"/>
      <c r="L70"/>
      <c r="M70"/>
      <c r="N70"/>
      <c r="O70"/>
      <c r="P70"/>
      <c r="Q70"/>
      <c r="R70"/>
      <c r="S70"/>
    </row>
    <row r="71" spans="1:19">
      <c r="A71"/>
      <c r="B71"/>
      <c r="C71"/>
      <c r="D71"/>
      <c r="E71"/>
      <c r="F71" s="3"/>
      <c r="G71" s="3"/>
      <c r="H71" s="3"/>
      <c r="I71"/>
      <c r="J71"/>
      <c r="K71"/>
      <c r="L71"/>
      <c r="M71"/>
      <c r="N71"/>
      <c r="O71"/>
      <c r="P71"/>
      <c r="Q71"/>
      <c r="R71"/>
      <c r="S71"/>
    </row>
    <row r="72" spans="1:19">
      <c r="A72"/>
      <c r="B72"/>
      <c r="C72"/>
      <c r="D72"/>
      <c r="E72"/>
      <c r="F72" s="3"/>
      <c r="G72" s="3"/>
      <c r="H72" s="3"/>
      <c r="I72"/>
      <c r="J72"/>
      <c r="K72"/>
      <c r="L72"/>
      <c r="M72"/>
      <c r="N72"/>
      <c r="O72"/>
      <c r="P72"/>
      <c r="Q72"/>
      <c r="R72"/>
      <c r="S72"/>
    </row>
    <row r="73" spans="1:19">
      <c r="A73"/>
      <c r="B73"/>
      <c r="C73"/>
      <c r="D73"/>
      <c r="E73"/>
      <c r="F73" s="3"/>
      <c r="G73" s="3"/>
      <c r="H73" s="3"/>
      <c r="I73"/>
      <c r="J73"/>
      <c r="K73"/>
      <c r="L73"/>
      <c r="M73"/>
      <c r="N73"/>
      <c r="O73"/>
      <c r="P73"/>
      <c r="Q73"/>
      <c r="R73"/>
      <c r="S73"/>
    </row>
    <row r="74" spans="1:19">
      <c r="A74"/>
      <c r="B74"/>
      <c r="C74"/>
      <c r="D74"/>
      <c r="E74"/>
      <c r="F74" s="3"/>
      <c r="G74" s="3"/>
      <c r="H74" s="3"/>
      <c r="I74"/>
      <c r="J74"/>
      <c r="K74"/>
      <c r="L74"/>
      <c r="M74"/>
      <c r="N74"/>
      <c r="O74"/>
    </row>
    <row r="75" spans="1:19">
      <c r="A75"/>
      <c r="B75"/>
      <c r="C75"/>
      <c r="D75"/>
      <c r="E75"/>
      <c r="F75" s="3"/>
      <c r="G75" s="3"/>
      <c r="H75" s="3"/>
      <c r="I75"/>
      <c r="J75"/>
      <c r="K75"/>
      <c r="L75"/>
      <c r="M75"/>
      <c r="N75"/>
      <c r="O75"/>
      <c r="P75"/>
      <c r="Q75" s="897"/>
      <c r="R75" s="897"/>
    </row>
    <row r="76" spans="1:19">
      <c r="A76"/>
      <c r="B76"/>
      <c r="C76"/>
      <c r="D76"/>
      <c r="E76"/>
      <c r="F76" s="3"/>
      <c r="G76" s="3"/>
      <c r="H76" s="3"/>
      <c r="I76"/>
      <c r="J76"/>
      <c r="K76"/>
      <c r="L76"/>
      <c r="M76"/>
      <c r="N76"/>
      <c r="O76"/>
      <c r="P76"/>
      <c r="Q76" s="897"/>
      <c r="R76" s="897"/>
    </row>
    <row r="77" spans="1:19">
      <c r="A77"/>
      <c r="B77"/>
      <c r="C77"/>
      <c r="D77"/>
      <c r="E77"/>
      <c r="F77" s="3"/>
      <c r="G77" s="3"/>
      <c r="H77" s="3"/>
      <c r="I77"/>
      <c r="J77"/>
      <c r="K77"/>
      <c r="L77"/>
      <c r="M77"/>
      <c r="N77"/>
      <c r="O77"/>
      <c r="P77"/>
      <c r="Q77" s="897"/>
      <c r="R77" s="897"/>
    </row>
    <row r="78" spans="1:19">
      <c r="A78"/>
      <c r="B78"/>
      <c r="C78"/>
      <c r="D78"/>
      <c r="E78"/>
      <c r="F78" s="3"/>
      <c r="G78" s="3"/>
      <c r="H78" s="3"/>
      <c r="I78"/>
      <c r="J78"/>
      <c r="K78"/>
      <c r="L78"/>
      <c r="M78"/>
      <c r="N78"/>
      <c r="O78"/>
      <c r="P78"/>
      <c r="Q78" s="897"/>
      <c r="R78" s="897"/>
    </row>
    <row r="79" spans="1:19">
      <c r="A79"/>
      <c r="B79"/>
      <c r="C79"/>
      <c r="D79"/>
      <c r="E79"/>
      <c r="F79" s="3"/>
      <c r="G79" s="3"/>
      <c r="H79" s="3"/>
      <c r="I79"/>
      <c r="J79"/>
      <c r="K79"/>
      <c r="L79"/>
      <c r="M79"/>
      <c r="N79"/>
      <c r="O79"/>
      <c r="P79"/>
      <c r="Q79" s="897"/>
      <c r="R79" s="897"/>
    </row>
    <row r="80" spans="1:19">
      <c r="A80"/>
      <c r="B80"/>
      <c r="C80"/>
      <c r="D80"/>
      <c r="E80"/>
      <c r="F80" s="3"/>
      <c r="G80" s="3"/>
      <c r="H80" s="3"/>
      <c r="I80"/>
      <c r="J80"/>
      <c r="K80"/>
      <c r="L80"/>
      <c r="M80"/>
      <c r="N80"/>
      <c r="O80"/>
      <c r="P80"/>
      <c r="Q80" s="897"/>
      <c r="R80" s="897"/>
    </row>
    <row r="81" spans="1:18">
      <c r="A81"/>
      <c r="B81"/>
      <c r="C81"/>
      <c r="D81"/>
      <c r="E81"/>
      <c r="F81" s="3"/>
      <c r="G81" s="3"/>
      <c r="H81" s="3"/>
      <c r="I81"/>
      <c r="J81"/>
      <c r="K81"/>
      <c r="L81"/>
      <c r="M81"/>
      <c r="N81"/>
      <c r="O81"/>
      <c r="P81"/>
      <c r="Q81" s="897"/>
      <c r="R81" s="897"/>
    </row>
    <row r="82" spans="1:18">
      <c r="A82"/>
      <c r="B82"/>
      <c r="C82"/>
      <c r="D82"/>
      <c r="E82"/>
      <c r="F82" s="3"/>
      <c r="G82" s="3"/>
      <c r="H82" s="3"/>
      <c r="I82"/>
      <c r="J82"/>
      <c r="K82"/>
      <c r="L82"/>
      <c r="M82"/>
      <c r="N82"/>
      <c r="O82"/>
      <c r="P82"/>
      <c r="Q82" s="897"/>
      <c r="R82" s="897"/>
    </row>
    <row r="83" spans="1:18">
      <c r="A83"/>
      <c r="B83"/>
      <c r="C83"/>
      <c r="D83"/>
      <c r="E83"/>
      <c r="F83" s="3"/>
      <c r="G83" s="3"/>
      <c r="H83" s="3"/>
      <c r="I83"/>
      <c r="J83"/>
      <c r="K83"/>
      <c r="L83"/>
      <c r="M83"/>
      <c r="N83"/>
      <c r="O83"/>
      <c r="P83"/>
      <c r="Q83" s="897"/>
      <c r="R83" s="897"/>
    </row>
    <row r="84" spans="1:18">
      <c r="A84"/>
      <c r="B84"/>
      <c r="C84"/>
      <c r="D84"/>
      <c r="E84"/>
      <c r="F84" s="3"/>
      <c r="G84" s="3"/>
      <c r="H84" s="3"/>
      <c r="I84"/>
      <c r="J84"/>
      <c r="K84"/>
      <c r="L84"/>
      <c r="M84"/>
      <c r="N84"/>
      <c r="O84"/>
      <c r="P84"/>
      <c r="Q84" s="897"/>
      <c r="R84" s="897"/>
    </row>
    <row r="85" spans="1:18">
      <c r="A85"/>
      <c r="B85"/>
      <c r="C85"/>
      <c r="D85"/>
      <c r="E85"/>
      <c r="F85" s="3"/>
      <c r="G85" s="3"/>
      <c r="H85" s="3"/>
      <c r="I85"/>
      <c r="J85"/>
      <c r="K85"/>
      <c r="L85"/>
      <c r="M85"/>
      <c r="N85"/>
      <c r="O85"/>
      <c r="P85"/>
      <c r="Q85" s="897"/>
      <c r="R85" s="897"/>
    </row>
    <row r="86" spans="1:18">
      <c r="A86"/>
      <c r="B86"/>
      <c r="C86"/>
      <c r="D86"/>
      <c r="E86"/>
      <c r="F86" s="3"/>
      <c r="G86" s="3"/>
      <c r="H86" s="3"/>
      <c r="I86"/>
      <c r="J86"/>
      <c r="K86"/>
      <c r="L86"/>
      <c r="M86"/>
      <c r="N86"/>
      <c r="O86"/>
      <c r="P86"/>
      <c r="Q86" s="897"/>
      <c r="R86" s="897"/>
    </row>
    <row r="87" spans="1:18">
      <c r="A87"/>
      <c r="B87"/>
      <c r="C87"/>
      <c r="D87"/>
      <c r="E87"/>
      <c r="F87" s="3"/>
      <c r="G87" s="3"/>
      <c r="H87" s="3"/>
      <c r="I87"/>
      <c r="J87"/>
      <c r="K87"/>
      <c r="L87"/>
      <c r="M87"/>
      <c r="N87"/>
      <c r="O87"/>
      <c r="P87"/>
      <c r="Q87" s="897"/>
      <c r="R87" s="897"/>
    </row>
    <row r="88" spans="1:18">
      <c r="A88"/>
      <c r="B88"/>
      <c r="C88"/>
      <c r="D88"/>
      <c r="E88"/>
      <c r="F88" s="3"/>
      <c r="G88" s="3"/>
      <c r="H88" s="3"/>
      <c r="I88"/>
      <c r="J88"/>
      <c r="K88"/>
      <c r="L88"/>
      <c r="M88"/>
      <c r="N88"/>
      <c r="O88"/>
      <c r="P88"/>
      <c r="Q88" s="897"/>
      <c r="R88" s="897"/>
    </row>
    <row r="89" spans="1:18">
      <c r="A89"/>
      <c r="B89"/>
      <c r="C89"/>
      <c r="D89"/>
      <c r="E89"/>
      <c r="F89" s="3"/>
      <c r="G89" s="3"/>
      <c r="H89" s="3"/>
      <c r="I89"/>
      <c r="J89"/>
      <c r="K89"/>
      <c r="L89"/>
      <c r="M89"/>
      <c r="N89"/>
      <c r="O89"/>
      <c r="P89"/>
      <c r="Q89" s="897"/>
      <c r="R89" s="897"/>
    </row>
    <row r="90" spans="1:18">
      <c r="A90"/>
      <c r="B90"/>
      <c r="C90"/>
      <c r="D90"/>
      <c r="E90"/>
      <c r="F90" s="3"/>
      <c r="G90" s="3"/>
      <c r="H90" s="3"/>
      <c r="I90"/>
      <c r="J90"/>
      <c r="K90"/>
      <c r="L90"/>
      <c r="M90"/>
      <c r="N90"/>
      <c r="O90"/>
      <c r="P90"/>
      <c r="Q90" s="897"/>
      <c r="R90" s="897"/>
    </row>
    <row r="91" spans="1:18">
      <c r="A91"/>
      <c r="B91"/>
      <c r="C91"/>
      <c r="D91"/>
      <c r="E91"/>
      <c r="F91" s="3"/>
      <c r="G91" s="3"/>
      <c r="H91" s="3"/>
      <c r="I91"/>
      <c r="J91"/>
      <c r="K91"/>
      <c r="L91"/>
      <c r="M91"/>
      <c r="N91"/>
      <c r="O91"/>
      <c r="P91"/>
      <c r="Q91" s="897"/>
      <c r="R91" s="897"/>
    </row>
    <row r="92" spans="1:18">
      <c r="A92"/>
      <c r="B92"/>
      <c r="C92"/>
      <c r="D92"/>
      <c r="E92"/>
      <c r="F92" s="3"/>
      <c r="G92" s="3"/>
      <c r="H92" s="3"/>
      <c r="I92"/>
      <c r="J92"/>
      <c r="K92"/>
      <c r="L92"/>
      <c r="M92"/>
      <c r="N92"/>
      <c r="O92"/>
      <c r="P92"/>
      <c r="Q92" s="897"/>
      <c r="R92" s="897"/>
    </row>
    <row r="93" spans="1:18">
      <c r="A93"/>
      <c r="B93"/>
      <c r="C93"/>
      <c r="D93"/>
      <c r="E93"/>
      <c r="F93" s="3"/>
      <c r="G93" s="3"/>
      <c r="H93" s="3"/>
      <c r="I93"/>
      <c r="J93"/>
      <c r="K93"/>
      <c r="L93"/>
      <c r="M93"/>
      <c r="N93"/>
      <c r="O93"/>
      <c r="P93"/>
      <c r="Q93" s="897"/>
      <c r="R93" s="897"/>
    </row>
    <row r="94" spans="1:18">
      <c r="A94"/>
      <c r="B94"/>
      <c r="C94"/>
      <c r="D94"/>
      <c r="E94"/>
      <c r="F94" s="3"/>
      <c r="G94" s="3"/>
      <c r="H94" s="3"/>
      <c r="I94"/>
      <c r="J94"/>
      <c r="K94"/>
      <c r="L94"/>
      <c r="M94"/>
      <c r="N94"/>
      <c r="O94"/>
      <c r="P94"/>
      <c r="Q94" s="897"/>
      <c r="R94" s="897"/>
    </row>
    <row r="95" spans="1:18">
      <c r="A95"/>
      <c r="B95"/>
      <c r="C95"/>
      <c r="D95"/>
      <c r="E95"/>
      <c r="F95" s="3"/>
      <c r="G95" s="3"/>
      <c r="H95" s="3"/>
      <c r="I95"/>
      <c r="J95"/>
      <c r="K95"/>
      <c r="L95"/>
      <c r="M95"/>
      <c r="N95"/>
      <c r="O95"/>
      <c r="P95"/>
      <c r="Q95" s="897"/>
      <c r="R95" s="897"/>
    </row>
    <row r="96" spans="1:18">
      <c r="A96"/>
      <c r="B96"/>
      <c r="C96"/>
      <c r="D96"/>
      <c r="E96"/>
      <c r="F96" s="3"/>
      <c r="G96" s="3"/>
      <c r="H96" s="3"/>
      <c r="I96"/>
      <c r="J96"/>
      <c r="K96"/>
      <c r="L96"/>
      <c r="M96"/>
      <c r="N96"/>
      <c r="O96"/>
      <c r="P96"/>
      <c r="Q96" s="897"/>
      <c r="R96" s="897"/>
    </row>
    <row r="97" spans="1:16">
      <c r="A97"/>
      <c r="B97"/>
      <c r="C97"/>
      <c r="D97"/>
      <c r="E97"/>
      <c r="F97" s="3"/>
      <c r="G97" s="3"/>
      <c r="H97" s="3"/>
      <c r="I97"/>
      <c r="J97"/>
      <c r="K97"/>
      <c r="L97"/>
      <c r="M97"/>
      <c r="N97"/>
      <c r="O97"/>
      <c r="P97"/>
    </row>
    <row r="98" spans="1:16">
      <c r="A98"/>
      <c r="B98"/>
      <c r="C98"/>
      <c r="D98"/>
      <c r="E98"/>
      <c r="F98" s="3"/>
      <c r="G98" s="3"/>
      <c r="H98" s="3"/>
      <c r="I98"/>
      <c r="J98"/>
      <c r="K98"/>
      <c r="L98"/>
      <c r="M98"/>
      <c r="N98"/>
      <c r="O98"/>
      <c r="P98"/>
    </row>
    <row r="99" spans="1:16">
      <c r="A99"/>
      <c r="B99"/>
      <c r="C99"/>
      <c r="D99"/>
      <c r="E99"/>
      <c r="F99" s="3"/>
      <c r="G99" s="3"/>
      <c r="H99" s="3"/>
      <c r="I99"/>
      <c r="J99"/>
      <c r="K99"/>
      <c r="L99"/>
      <c r="M99"/>
      <c r="N99"/>
      <c r="O99"/>
      <c r="P99"/>
    </row>
    <row r="100" spans="1:16">
      <c r="A100"/>
      <c r="B100"/>
      <c r="C100"/>
      <c r="D100"/>
      <c r="E100"/>
      <c r="F100" s="3"/>
      <c r="G100" s="3"/>
      <c r="H100" s="3"/>
      <c r="I100"/>
      <c r="J100"/>
      <c r="K100"/>
      <c r="L100"/>
      <c r="M100"/>
      <c r="N100"/>
      <c r="O100"/>
      <c r="P100"/>
    </row>
    <row r="101" spans="1:16">
      <c r="A101"/>
      <c r="B101"/>
      <c r="C101"/>
      <c r="D101"/>
      <c r="E101"/>
      <c r="F101" s="3"/>
      <c r="G101" s="3"/>
      <c r="H101" s="3"/>
      <c r="I101"/>
      <c r="J101"/>
      <c r="K101"/>
      <c r="L101"/>
      <c r="M101"/>
      <c r="N101"/>
      <c r="O101"/>
      <c r="P101"/>
    </row>
    <row r="102" spans="1:16">
      <c r="A102"/>
      <c r="B102"/>
      <c r="C102"/>
      <c r="D102"/>
      <c r="E102"/>
      <c r="F102" s="3"/>
      <c r="G102" s="3"/>
      <c r="H102" s="3"/>
      <c r="I102"/>
      <c r="J102"/>
      <c r="K102"/>
      <c r="L102"/>
      <c r="M102"/>
      <c r="N102"/>
      <c r="O102"/>
      <c r="P102"/>
    </row>
    <row r="103" spans="1:16">
      <c r="A103"/>
      <c r="B103"/>
      <c r="C103"/>
      <c r="D103"/>
      <c r="E103"/>
      <c r="F103" s="3"/>
      <c r="G103" s="3"/>
      <c r="H103" s="3"/>
      <c r="I103"/>
      <c r="J103"/>
      <c r="K103"/>
      <c r="L103"/>
      <c r="M103"/>
      <c r="N103"/>
      <c r="O103"/>
      <c r="P103"/>
    </row>
    <row r="104" spans="1:16">
      <c r="A104"/>
      <c r="B104"/>
      <c r="C104"/>
      <c r="D104"/>
      <c r="E104"/>
      <c r="F104" s="3"/>
      <c r="G104" s="3"/>
      <c r="H104" s="3"/>
      <c r="I104"/>
      <c r="J104"/>
      <c r="K104"/>
      <c r="L104"/>
      <c r="M104"/>
      <c r="N104"/>
      <c r="O104"/>
      <c r="P104"/>
    </row>
    <row r="105" spans="1:16">
      <c r="A105"/>
      <c r="B105"/>
      <c r="C105"/>
      <c r="D105"/>
      <c r="E105"/>
      <c r="F105" s="3"/>
      <c r="G105" s="3"/>
      <c r="H105" s="3"/>
      <c r="I105"/>
      <c r="J105"/>
      <c r="K105"/>
      <c r="L105"/>
      <c r="M105"/>
      <c r="N105"/>
      <c r="O105"/>
      <c r="P105"/>
    </row>
    <row r="106" spans="1:16">
      <c r="A106"/>
      <c r="B106"/>
      <c r="C106"/>
      <c r="D106"/>
      <c r="E106"/>
      <c r="F106" s="3"/>
      <c r="G106" s="3"/>
      <c r="H106" s="3"/>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row>
    <row r="2" spans="1:27" ht="18" customHeight="1">
      <c r="A2" s="1605" t="s">
        <v>523</v>
      </c>
      <c r="B2" s="1605"/>
      <c r="C2" s="1605"/>
      <c r="D2" s="1605"/>
      <c r="E2" s="1605"/>
      <c r="F2" s="1605"/>
      <c r="G2" s="1605"/>
      <c r="H2" s="1605"/>
      <c r="I2" s="1605"/>
      <c r="J2" s="1605"/>
      <c r="K2" s="1605"/>
      <c r="L2" s="1605"/>
      <c r="M2" s="1605"/>
      <c r="N2" s="1605"/>
      <c r="O2" s="1605"/>
      <c r="P2" s="1605"/>
      <c r="Q2" s="1605"/>
      <c r="R2" s="1605"/>
      <c r="S2" s="1605"/>
      <c r="T2" s="1605"/>
      <c r="U2" s="1605"/>
      <c r="V2" s="1605"/>
      <c r="W2" s="1605"/>
      <c r="X2" s="1605"/>
      <c r="Y2" s="1605"/>
      <c r="Z2" s="1605"/>
      <c r="AA2" s="1605"/>
    </row>
    <row r="3" spans="1:27" ht="18" customHeight="1">
      <c r="A3" s="1606" t="s">
        <v>524</v>
      </c>
      <c r="B3" s="1606"/>
      <c r="C3" s="1606"/>
      <c r="D3" s="1606"/>
      <c r="E3" s="1606"/>
      <c r="F3" s="1606"/>
      <c r="G3" s="1606"/>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44575.875999999997</v>
      </c>
      <c r="C8" s="979">
        <v>46685</v>
      </c>
      <c r="D8" s="980">
        <v>2.7203782566620798</v>
      </c>
      <c r="E8" s="995"/>
      <c r="F8" s="978" t="s">
        <v>371</v>
      </c>
      <c r="G8" s="979">
        <v>6298.6170000000002</v>
      </c>
      <c r="H8" s="979">
        <v>18718</v>
      </c>
      <c r="I8" s="980">
        <v>4.4831769215165007</v>
      </c>
      <c r="J8" s="988"/>
      <c r="K8" s="981" t="s">
        <v>141</v>
      </c>
      <c r="L8" s="982">
        <v>24459.469000000001</v>
      </c>
      <c r="M8" s="982">
        <v>5321.1329999999998</v>
      </c>
      <c r="N8" s="983">
        <v>4.5966655973455284</v>
      </c>
      <c r="O8" s="988"/>
      <c r="P8" s="981" t="s">
        <v>143</v>
      </c>
      <c r="Q8" s="982">
        <v>7816.665</v>
      </c>
      <c r="R8" s="982">
        <v>1504.66</v>
      </c>
      <c r="S8" s="983">
        <v>5.1949709568939157</v>
      </c>
    </row>
    <row r="9" spans="1:27" ht="15.75">
      <c r="A9" s="978" t="s">
        <v>151</v>
      </c>
      <c r="B9" s="979">
        <v>36067.987999999998</v>
      </c>
      <c r="C9" s="979">
        <v>26608</v>
      </c>
      <c r="D9" s="980">
        <v>2.4378951281622334</v>
      </c>
      <c r="E9" s="996"/>
      <c r="F9" s="978" t="s">
        <v>156</v>
      </c>
      <c r="G9" s="979">
        <v>6058.2910000000002</v>
      </c>
      <c r="H9" s="979">
        <v>34356</v>
      </c>
      <c r="I9" s="980">
        <v>2.9354588626685034</v>
      </c>
      <c r="J9" s="988"/>
      <c r="K9" s="978" t="s">
        <v>143</v>
      </c>
      <c r="L9" s="979">
        <v>10919.285</v>
      </c>
      <c r="M9" s="979">
        <v>1928.511</v>
      </c>
      <c r="N9" s="980">
        <v>5.6620288917200892</v>
      </c>
      <c r="O9" s="988"/>
      <c r="P9" s="978" t="s">
        <v>371</v>
      </c>
      <c r="Q9" s="979">
        <v>7749.6229999999996</v>
      </c>
      <c r="R9" s="979">
        <v>1481.8109999999999</v>
      </c>
      <c r="S9" s="980">
        <v>5.2298322795552199</v>
      </c>
    </row>
    <row r="10" spans="1:27" ht="15.75">
      <c r="A10" s="978" t="s">
        <v>371</v>
      </c>
      <c r="B10" s="979">
        <v>21176.702000000001</v>
      </c>
      <c r="C10" s="979">
        <v>47776</v>
      </c>
      <c r="D10" s="980">
        <v>3.9521594786069585</v>
      </c>
      <c r="E10" s="995"/>
      <c r="F10" s="978" t="s">
        <v>138</v>
      </c>
      <c r="G10" s="979">
        <v>2089.8710000000001</v>
      </c>
      <c r="H10" s="979">
        <v>9056</v>
      </c>
      <c r="I10" s="980">
        <v>3.3114631232352303</v>
      </c>
      <c r="J10" s="988"/>
      <c r="K10" s="978" t="s">
        <v>158</v>
      </c>
      <c r="L10" s="979">
        <v>6954.6040000000003</v>
      </c>
      <c r="M10" s="979">
        <v>1187.444</v>
      </c>
      <c r="N10" s="980">
        <v>5.856784825221232</v>
      </c>
      <c r="O10" s="988"/>
      <c r="P10" s="978" t="s">
        <v>155</v>
      </c>
      <c r="Q10" s="979">
        <v>6833.8459999999995</v>
      </c>
      <c r="R10" s="979">
        <v>1361.454</v>
      </c>
      <c r="S10" s="980">
        <v>5.0195203069659344</v>
      </c>
    </row>
    <row r="11" spans="1:27" ht="15.75">
      <c r="A11" s="978" t="s">
        <v>156</v>
      </c>
      <c r="B11" s="979">
        <v>18890.097000000002</v>
      </c>
      <c r="C11" s="979">
        <v>49327</v>
      </c>
      <c r="D11" s="980">
        <v>2.5737247082434385</v>
      </c>
      <c r="E11" s="996"/>
      <c r="F11" s="978" t="s">
        <v>153</v>
      </c>
      <c r="G11" s="979">
        <v>1629.607</v>
      </c>
      <c r="H11" s="979">
        <v>7729</v>
      </c>
      <c r="I11" s="980">
        <v>2.9367315126012561</v>
      </c>
      <c r="J11" s="988"/>
      <c r="K11" s="978" t="s">
        <v>371</v>
      </c>
      <c r="L11" s="979">
        <v>6021.0780000000004</v>
      </c>
      <c r="M11" s="979">
        <v>859.83699999999999</v>
      </c>
      <c r="N11" s="980">
        <v>7.0025807216949261</v>
      </c>
      <c r="O11" s="988"/>
      <c r="P11" s="978" t="s">
        <v>141</v>
      </c>
      <c r="Q11" s="979">
        <v>6502.9269999999997</v>
      </c>
      <c r="R11" s="979">
        <v>1901.5340000000001</v>
      </c>
      <c r="S11" s="980">
        <v>3.4198320934571766</v>
      </c>
    </row>
    <row r="12" spans="1:27" ht="15.75">
      <c r="A12" s="978" t="s">
        <v>160</v>
      </c>
      <c r="B12" s="979">
        <v>17539.192999999999</v>
      </c>
      <c r="C12" s="979">
        <v>29721</v>
      </c>
      <c r="D12" s="980">
        <v>2.2461437290775019</v>
      </c>
      <c r="E12" s="996"/>
      <c r="F12" s="978" t="s">
        <v>160</v>
      </c>
      <c r="G12" s="979">
        <v>1086.9860000000001</v>
      </c>
      <c r="H12" s="979">
        <v>8665</v>
      </c>
      <c r="I12" s="980">
        <v>2.1314119658655959</v>
      </c>
      <c r="J12" s="988"/>
      <c r="K12" s="978" t="s">
        <v>159</v>
      </c>
      <c r="L12" s="979">
        <v>4438.915</v>
      </c>
      <c r="M12" s="979">
        <v>1180.932</v>
      </c>
      <c r="N12" s="980">
        <v>3.7588235393739859</v>
      </c>
      <c r="O12" s="988"/>
      <c r="P12" s="978" t="s">
        <v>140</v>
      </c>
      <c r="Q12" s="979">
        <v>3419.1469999999999</v>
      </c>
      <c r="R12" s="979">
        <v>577.86800000000005</v>
      </c>
      <c r="S12" s="980">
        <v>5.9168304872392996</v>
      </c>
    </row>
    <row r="13" spans="1:27" ht="15.75">
      <c r="A13" s="978" t="s">
        <v>157</v>
      </c>
      <c r="B13" s="979">
        <v>16951.991000000002</v>
      </c>
      <c r="C13" s="979">
        <v>20653</v>
      </c>
      <c r="D13" s="980">
        <v>2.5788830260208404</v>
      </c>
      <c r="E13" s="996"/>
      <c r="F13" s="978" t="s">
        <v>155</v>
      </c>
      <c r="G13" s="979">
        <v>514.98599999999999</v>
      </c>
      <c r="H13" s="979">
        <v>2381</v>
      </c>
      <c r="I13" s="980">
        <v>3.3893590975503809</v>
      </c>
      <c r="J13" s="988"/>
      <c r="K13" s="978" t="s">
        <v>156</v>
      </c>
      <c r="L13" s="979">
        <v>3407.7040000000002</v>
      </c>
      <c r="M13" s="979">
        <v>779.77499999999998</v>
      </c>
      <c r="N13" s="980">
        <v>4.3701118912506818</v>
      </c>
      <c r="O13" s="988"/>
      <c r="P13" s="978" t="s">
        <v>138</v>
      </c>
      <c r="Q13" s="979">
        <v>1976.0039999999999</v>
      </c>
      <c r="R13" s="979">
        <v>511.94900000000001</v>
      </c>
      <c r="S13" s="980">
        <v>3.859767281506556</v>
      </c>
    </row>
    <row r="14" spans="1:27" ht="16.5" thickBot="1">
      <c r="A14" s="978" t="s">
        <v>143</v>
      </c>
      <c r="B14" s="979">
        <v>15190.829</v>
      </c>
      <c r="C14" s="979">
        <v>14626</v>
      </c>
      <c r="D14" s="980">
        <v>2.561359938773518</v>
      </c>
      <c r="E14" s="996"/>
      <c r="F14" s="978" t="s">
        <v>143</v>
      </c>
      <c r="G14" s="979">
        <v>260.40499999999997</v>
      </c>
      <c r="H14" s="979">
        <v>877</v>
      </c>
      <c r="I14" s="980">
        <v>4.0935815006366623</v>
      </c>
      <c r="J14" s="988"/>
      <c r="K14" s="978" t="s">
        <v>140</v>
      </c>
      <c r="L14" s="979">
        <v>3289.4360000000001</v>
      </c>
      <c r="M14" s="979">
        <v>712.45</v>
      </c>
      <c r="N14" s="980">
        <v>4.6170762860551617</v>
      </c>
      <c r="O14" s="988"/>
      <c r="P14" s="978" t="s">
        <v>159</v>
      </c>
      <c r="Q14" s="979">
        <v>1663.5329999999999</v>
      </c>
      <c r="R14" s="979">
        <v>493.47800000000001</v>
      </c>
      <c r="S14" s="980">
        <v>3.3710378172887139</v>
      </c>
    </row>
    <row r="15" spans="1:27" ht="16.5" thickBot="1">
      <c r="A15" s="978" t="s">
        <v>141</v>
      </c>
      <c r="B15" s="979">
        <v>6293.4369999999999</v>
      </c>
      <c r="C15" s="979">
        <v>5231</v>
      </c>
      <c r="D15" s="980">
        <v>2.9118770702248971</v>
      </c>
      <c r="E15" s="996"/>
      <c r="F15" s="984" t="s">
        <v>259</v>
      </c>
      <c r="G15" s="985">
        <v>18232.07</v>
      </c>
      <c r="H15" s="985">
        <v>83071</v>
      </c>
      <c r="I15" s="986">
        <v>3.3363203704340787</v>
      </c>
      <c r="J15" s="988"/>
      <c r="K15" s="978" t="s">
        <v>155</v>
      </c>
      <c r="L15" s="979">
        <v>2542.1010000000001</v>
      </c>
      <c r="M15" s="979">
        <v>523.23800000000006</v>
      </c>
      <c r="N15" s="980">
        <v>4.8584028682932043</v>
      </c>
      <c r="O15" s="988"/>
      <c r="P15" s="997" t="s">
        <v>156</v>
      </c>
      <c r="Q15" s="998">
        <v>1534.3620000000001</v>
      </c>
      <c r="R15" s="998">
        <v>601.18299999999999</v>
      </c>
      <c r="S15" s="999">
        <v>2.5522378377299426</v>
      </c>
      <c r="U15" s="897"/>
      <c r="V15" s="897"/>
      <c r="W15" s="897"/>
      <c r="X15" s="897"/>
    </row>
    <row r="16" spans="1:27" ht="15.75">
      <c r="A16" s="978" t="s">
        <v>152</v>
      </c>
      <c r="B16" s="979">
        <v>4758.3019999999997</v>
      </c>
      <c r="C16" s="979">
        <v>2795</v>
      </c>
      <c r="D16" s="980">
        <v>3.6061210740071856</v>
      </c>
      <c r="E16" s="996"/>
      <c r="F16"/>
      <c r="G16"/>
      <c r="H16"/>
      <c r="I16"/>
      <c r="J16" s="988"/>
      <c r="K16" s="978" t="s">
        <v>152</v>
      </c>
      <c r="L16" s="979">
        <v>2257.9360000000001</v>
      </c>
      <c r="M16" s="979">
        <v>318.887</v>
      </c>
      <c r="N16" s="980">
        <v>7.080677481364873</v>
      </c>
      <c r="O16" s="988"/>
      <c r="P16" s="997" t="s">
        <v>152</v>
      </c>
      <c r="Q16" s="998">
        <v>1344.8610000000001</v>
      </c>
      <c r="R16" s="998">
        <v>360.41</v>
      </c>
      <c r="S16" s="999">
        <v>3.731475264282345</v>
      </c>
      <c r="U16" s="897"/>
      <c r="V16" s="897"/>
      <c r="W16" s="897"/>
      <c r="X16" s="897"/>
    </row>
    <row r="17" spans="1:24" ht="15.75">
      <c r="A17" s="978" t="s">
        <v>138</v>
      </c>
      <c r="B17" s="979">
        <v>4041.5610000000001</v>
      </c>
      <c r="C17" s="979">
        <v>14583</v>
      </c>
      <c r="D17" s="980">
        <v>3.587552627444297</v>
      </c>
      <c r="E17" s="995"/>
      <c r="F17"/>
      <c r="G17"/>
      <c r="H17"/>
      <c r="I17"/>
      <c r="J17" s="988"/>
      <c r="K17" s="978" t="s">
        <v>151</v>
      </c>
      <c r="L17" s="979">
        <v>2003.8779999999999</v>
      </c>
      <c r="M17" s="979">
        <v>432.23200000000003</v>
      </c>
      <c r="N17" s="980">
        <v>4.6361167150974474</v>
      </c>
      <c r="O17" s="988"/>
      <c r="P17" s="978" t="s">
        <v>139</v>
      </c>
      <c r="Q17" s="979">
        <v>1263.674</v>
      </c>
      <c r="R17" s="979">
        <v>423.83199999999999</v>
      </c>
      <c r="S17" s="980">
        <v>2.9815445742652749</v>
      </c>
      <c r="U17" s="897"/>
      <c r="V17" s="897"/>
      <c r="W17" s="897"/>
      <c r="X17" s="897"/>
    </row>
    <row r="18" spans="1:24" ht="15.75">
      <c r="A18" s="978" t="s">
        <v>146</v>
      </c>
      <c r="B18" s="979">
        <v>1592.07</v>
      </c>
      <c r="C18" s="979">
        <v>678</v>
      </c>
      <c r="D18" s="980">
        <v>3.6880107855673541</v>
      </c>
      <c r="E18" s="1000"/>
      <c r="F18"/>
      <c r="G18"/>
      <c r="H18"/>
      <c r="I18"/>
      <c r="K18" s="997" t="s">
        <v>138</v>
      </c>
      <c r="L18" s="998">
        <v>1665.114</v>
      </c>
      <c r="M18" s="998">
        <v>479.32799999999997</v>
      </c>
      <c r="N18" s="999">
        <v>3.4738508912477473</v>
      </c>
      <c r="O18" s="988"/>
      <c r="P18" s="978" t="s">
        <v>158</v>
      </c>
      <c r="Q18" s="979">
        <v>928.995</v>
      </c>
      <c r="R18" s="979">
        <v>170.809</v>
      </c>
      <c r="S18" s="980">
        <v>5.4387942087360734</v>
      </c>
      <c r="U18" s="897"/>
      <c r="V18" s="897"/>
      <c r="W18" s="897"/>
      <c r="X18" s="897"/>
    </row>
    <row r="19" spans="1:24" ht="15.75">
      <c r="A19" s="978" t="s">
        <v>140</v>
      </c>
      <c r="B19" s="979">
        <v>1317.6010000000001</v>
      </c>
      <c r="C19" s="979">
        <v>1813</v>
      </c>
      <c r="D19" s="980">
        <v>1.6588683796710719</v>
      </c>
      <c r="E19" s="1001"/>
      <c r="J19" s="988"/>
      <c r="K19" s="978" t="s">
        <v>498</v>
      </c>
      <c r="L19" s="979">
        <v>1305.816</v>
      </c>
      <c r="M19" s="979">
        <v>64.218999999999994</v>
      </c>
      <c r="N19" s="980">
        <v>20.333795294227567</v>
      </c>
      <c r="O19" s="988"/>
      <c r="P19" s="978" t="s">
        <v>151</v>
      </c>
      <c r="Q19" s="979">
        <v>563.28099999999995</v>
      </c>
      <c r="R19" s="979">
        <v>109.608</v>
      </c>
      <c r="S19" s="980">
        <v>5.1390500693380039</v>
      </c>
      <c r="U19" s="897"/>
      <c r="V19" s="897"/>
      <c r="W19" s="897"/>
      <c r="X19" s="897"/>
    </row>
    <row r="20" spans="1:24" ht="15" customHeight="1">
      <c r="A20" s="978" t="s">
        <v>158</v>
      </c>
      <c r="B20" s="979">
        <v>1243.5809999999999</v>
      </c>
      <c r="C20" s="979">
        <v>2099</v>
      </c>
      <c r="D20" s="980">
        <v>3.4941080279173264</v>
      </c>
      <c r="E20" s="1001"/>
      <c r="F20" s="897"/>
      <c r="G20" s="897"/>
      <c r="H20" s="897"/>
      <c r="J20" s="988"/>
      <c r="K20" s="978" t="s">
        <v>146</v>
      </c>
      <c r="L20" s="979">
        <v>1197.2360000000001</v>
      </c>
      <c r="M20" s="979">
        <v>297.89</v>
      </c>
      <c r="N20" s="980">
        <v>4.0190540132263592</v>
      </c>
      <c r="O20" s="988"/>
      <c r="P20" s="978" t="s">
        <v>361</v>
      </c>
      <c r="Q20" s="979">
        <v>508.57799999999997</v>
      </c>
      <c r="R20" s="979">
        <v>111.68300000000001</v>
      </c>
      <c r="S20" s="980">
        <v>4.5537637778354805</v>
      </c>
      <c r="U20" s="897"/>
      <c r="V20" s="897"/>
      <c r="W20" s="897"/>
      <c r="X20" s="897"/>
    </row>
    <row r="21" spans="1:24" ht="15.75">
      <c r="A21" s="978" t="s">
        <v>139</v>
      </c>
      <c r="B21" s="979">
        <v>608.24699999999996</v>
      </c>
      <c r="C21" s="979">
        <v>487</v>
      </c>
      <c r="D21" s="980">
        <v>2.672051064652313</v>
      </c>
      <c r="E21" s="1002"/>
      <c r="F21" s="897"/>
      <c r="G21" s="897"/>
      <c r="H21" s="897"/>
      <c r="J21" s="988"/>
      <c r="K21" s="978" t="s">
        <v>285</v>
      </c>
      <c r="L21" s="979">
        <v>775.66700000000003</v>
      </c>
      <c r="M21" s="979">
        <v>296.72500000000002</v>
      </c>
      <c r="N21" s="980">
        <v>2.6140938579492796</v>
      </c>
      <c r="P21" s="978" t="s">
        <v>147</v>
      </c>
      <c r="Q21" s="979">
        <v>498.40499999999997</v>
      </c>
      <c r="R21" s="979">
        <v>239.38800000000001</v>
      </c>
      <c r="S21" s="980">
        <v>2.0819965913078349</v>
      </c>
    </row>
    <row r="22" spans="1:24" ht="16.5" thickBot="1">
      <c r="A22" s="978" t="s">
        <v>155</v>
      </c>
      <c r="B22" s="979">
        <v>567.29100000000005</v>
      </c>
      <c r="C22" s="979">
        <v>2412</v>
      </c>
      <c r="D22" s="980">
        <v>3.391124235595115</v>
      </c>
      <c r="E22" s="897"/>
      <c r="F22" s="897"/>
      <c r="G22" s="897"/>
      <c r="H22" s="897"/>
      <c r="I22" s="897"/>
      <c r="J22" s="897"/>
      <c r="K22" s="978" t="s">
        <v>139</v>
      </c>
      <c r="L22" s="979">
        <v>696.37599999999998</v>
      </c>
      <c r="M22" s="979">
        <v>124.70399999999999</v>
      </c>
      <c r="N22" s="980">
        <v>5.5842314600975111</v>
      </c>
      <c r="P22" s="978" t="s">
        <v>285</v>
      </c>
      <c r="Q22" s="979">
        <v>487.72800000000001</v>
      </c>
      <c r="R22" s="979">
        <v>74.037000000000006</v>
      </c>
      <c r="S22" s="980">
        <v>6.5876251063657358</v>
      </c>
    </row>
    <row r="23" spans="1:24" ht="16.5" thickBot="1">
      <c r="A23" s="984" t="s">
        <v>259</v>
      </c>
      <c r="B23" s="985">
        <v>191915.215</v>
      </c>
      <c r="C23" s="985">
        <v>266857</v>
      </c>
      <c r="D23" s="986">
        <v>2.6989495112145541</v>
      </c>
      <c r="E23" s="897"/>
      <c r="F23" s="897"/>
      <c r="G23" s="897"/>
      <c r="H23" s="897"/>
      <c r="I23" s="897"/>
      <c r="J23" s="897"/>
      <c r="K23" s="978" t="s">
        <v>153</v>
      </c>
      <c r="L23" s="979">
        <v>633.41</v>
      </c>
      <c r="M23" s="979">
        <v>187.226</v>
      </c>
      <c r="N23" s="980">
        <v>3.3831305481076344</v>
      </c>
      <c r="P23" s="997" t="s">
        <v>450</v>
      </c>
      <c r="Q23" s="998">
        <v>450.73500000000001</v>
      </c>
      <c r="R23" s="998">
        <v>81.7</v>
      </c>
      <c r="S23" s="999">
        <v>5.5169522643818851</v>
      </c>
    </row>
    <row r="24" spans="1:24" ht="15.75">
      <c r="A24"/>
      <c r="B24"/>
      <c r="C24"/>
      <c r="D24"/>
      <c r="E24" s="897"/>
      <c r="F24" s="897"/>
      <c r="G24" s="897"/>
      <c r="H24" s="897"/>
      <c r="I24" s="897"/>
      <c r="J24" s="897"/>
      <c r="K24" s="978" t="s">
        <v>405</v>
      </c>
      <c r="L24" s="979">
        <v>599.28099999999995</v>
      </c>
      <c r="M24" s="979">
        <v>26.681999999999999</v>
      </c>
      <c r="N24" s="980">
        <v>22.460122929315641</v>
      </c>
      <c r="P24" s="978" t="s">
        <v>375</v>
      </c>
      <c r="Q24" s="979">
        <v>411.298</v>
      </c>
      <c r="R24" s="979">
        <v>347.279</v>
      </c>
      <c r="S24" s="980">
        <v>1.1843445759749367</v>
      </c>
    </row>
    <row r="25" spans="1:24" ht="15.75">
      <c r="A25"/>
      <c r="B25"/>
      <c r="C25"/>
      <c r="D25"/>
      <c r="E25" s="897"/>
      <c r="F25" s="897"/>
      <c r="G25" s="897"/>
      <c r="H25" s="897"/>
      <c r="I25" s="897"/>
      <c r="J25" s="897"/>
      <c r="K25" s="978" t="s">
        <v>275</v>
      </c>
      <c r="L25" s="979">
        <v>312.78899999999999</v>
      </c>
      <c r="M25" s="979">
        <v>3.8159999999999998</v>
      </c>
      <c r="N25" s="980">
        <v>81.967767295597483</v>
      </c>
      <c r="P25" s="997" t="s">
        <v>148</v>
      </c>
      <c r="Q25" s="998">
        <v>409.66399999999999</v>
      </c>
      <c r="R25" s="998">
        <v>45.607999999999997</v>
      </c>
      <c r="S25" s="999">
        <v>8.9822838098579201</v>
      </c>
    </row>
    <row r="26" spans="1:24" ht="15.75">
      <c r="A26"/>
      <c r="B26"/>
      <c r="C26"/>
      <c r="D26"/>
      <c r="E26" s="897"/>
      <c r="F26" s="897"/>
      <c r="G26" s="897"/>
      <c r="H26" s="897"/>
      <c r="I26" s="897"/>
      <c r="J26" s="897"/>
      <c r="K26" s="997" t="s">
        <v>287</v>
      </c>
      <c r="L26" s="998">
        <v>305.16300000000001</v>
      </c>
      <c r="M26" s="998">
        <v>81.399000000000001</v>
      </c>
      <c r="N26" s="999">
        <v>3.7489772601629014</v>
      </c>
      <c r="P26" s="997" t="s">
        <v>160</v>
      </c>
      <c r="Q26" s="998">
        <v>285.44299999999998</v>
      </c>
      <c r="R26" s="998">
        <v>55.469000000000001</v>
      </c>
      <c r="S26" s="999">
        <v>5.145991454686401</v>
      </c>
    </row>
    <row r="27" spans="1:24" ht="16.5" thickBot="1">
      <c r="E27" s="897"/>
      <c r="F27" s="897"/>
      <c r="G27" s="897"/>
      <c r="H27" s="897"/>
      <c r="I27" s="897"/>
      <c r="J27" s="897"/>
      <c r="K27" s="978" t="s">
        <v>147</v>
      </c>
      <c r="L27" s="979">
        <v>227.53399999999999</v>
      </c>
      <c r="M27" s="979">
        <v>67.307000000000002</v>
      </c>
      <c r="N27" s="980">
        <v>3.3805399141248307</v>
      </c>
      <c r="O27" s="897"/>
      <c r="P27" s="978" t="s">
        <v>520</v>
      </c>
      <c r="Q27" s="979">
        <v>184.249</v>
      </c>
      <c r="R27" s="979">
        <v>10.736000000000001</v>
      </c>
      <c r="S27" s="980">
        <v>17.16179210134128</v>
      </c>
    </row>
    <row r="28" spans="1:24" ht="16.5" thickBot="1">
      <c r="A28" s="897"/>
      <c r="B28" s="897"/>
      <c r="C28" s="897"/>
      <c r="D28" s="897"/>
      <c r="E28" s="897"/>
      <c r="F28" s="897"/>
      <c r="G28" s="897"/>
      <c r="H28" s="897"/>
      <c r="I28" s="897"/>
      <c r="J28" s="897"/>
      <c r="K28" s="984" t="s">
        <v>259</v>
      </c>
      <c r="L28" s="985">
        <v>74696.667000000001</v>
      </c>
      <c r="M28" s="985">
        <v>14964.701999999999</v>
      </c>
      <c r="N28" s="986">
        <v>4.9915238539330753</v>
      </c>
      <c r="O28" s="897"/>
      <c r="P28" s="984" t="s">
        <v>259</v>
      </c>
      <c r="Q28" s="985">
        <v>45208.245999999999</v>
      </c>
      <c r="R28" s="985">
        <v>10667.078</v>
      </c>
      <c r="S28" s="986">
        <v>4.2381096303973775</v>
      </c>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L31"/>
      <c r="M31"/>
      <c r="N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J20" sqref="J20"/>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25" t="s">
        <v>64</v>
      </c>
      <c r="B1" s="1525"/>
      <c r="C1" s="1525"/>
      <c r="D1" s="1525"/>
      <c r="E1" s="1525"/>
      <c r="F1" s="1525"/>
      <c r="G1" s="1525"/>
      <c r="H1" s="1525"/>
      <c r="I1" s="1525"/>
      <c r="J1" s="1525"/>
      <c r="K1" s="1525"/>
      <c r="L1" s="1525"/>
      <c r="M1" s="792"/>
    </row>
    <row r="2" spans="1:18" ht="31.5" customHeight="1" thickBot="1">
      <c r="A2" s="1524" t="s">
        <v>542</v>
      </c>
      <c r="B2" s="1524"/>
      <c r="C2" s="1524"/>
      <c r="D2" s="1524"/>
      <c r="E2" s="1524"/>
      <c r="F2" s="1524"/>
      <c r="G2" s="1524"/>
      <c r="H2" s="1524"/>
      <c r="I2" s="1524"/>
      <c r="J2" s="1524"/>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31" t="s">
        <v>72</v>
      </c>
      <c r="C4" s="1532"/>
      <c r="D4" s="1532"/>
      <c r="E4" s="1532"/>
      <c r="F4" s="1532"/>
      <c r="G4" s="1533"/>
      <c r="H4" s="1527" t="s">
        <v>51</v>
      </c>
      <c r="I4" s="1528"/>
      <c r="J4" s="1534" t="s">
        <v>478</v>
      </c>
      <c r="K4" s="1529" t="s">
        <v>52</v>
      </c>
      <c r="L4" s="1530"/>
      <c r="M4" s="861"/>
    </row>
    <row r="5" spans="1:18" ht="31.5">
      <c r="A5" s="794" t="s">
        <v>53</v>
      </c>
      <c r="B5" s="795" t="s">
        <v>54</v>
      </c>
      <c r="C5" s="796" t="s">
        <v>61</v>
      </c>
      <c r="D5" s="796" t="s">
        <v>62</v>
      </c>
      <c r="E5" s="797"/>
      <c r="F5" s="798" t="s">
        <v>374</v>
      </c>
      <c r="G5" s="799"/>
      <c r="H5" s="800" t="s">
        <v>55</v>
      </c>
      <c r="I5" s="801" t="s">
        <v>66</v>
      </c>
      <c r="J5" s="1535"/>
      <c r="K5" s="802" t="s">
        <v>50</v>
      </c>
      <c r="L5" s="803" t="s">
        <v>58</v>
      </c>
      <c r="M5" s="861"/>
      <c r="O5" s="861"/>
    </row>
    <row r="6" spans="1:18" ht="21" customHeight="1" thickBot="1">
      <c r="A6" s="804"/>
      <c r="B6" s="1030" t="s">
        <v>534</v>
      </c>
      <c r="C6" s="1030" t="s">
        <v>534</v>
      </c>
      <c r="D6" s="1030" t="s">
        <v>534</v>
      </c>
      <c r="E6" s="805" t="s">
        <v>98</v>
      </c>
      <c r="F6" s="806" t="s">
        <v>373</v>
      </c>
      <c r="G6" s="807" t="s">
        <v>56</v>
      </c>
      <c r="H6" s="1030" t="s">
        <v>534</v>
      </c>
      <c r="I6" s="808" t="s">
        <v>65</v>
      </c>
      <c r="J6" s="809"/>
      <c r="K6" s="1030" t="s">
        <v>534</v>
      </c>
      <c r="L6" s="810" t="s">
        <v>57</v>
      </c>
      <c r="M6" s="861"/>
    </row>
    <row r="7" spans="1:18" ht="28.5" customHeight="1" thickBot="1">
      <c r="A7" s="862" t="s">
        <v>18</v>
      </c>
      <c r="B7" s="811">
        <v>9.711024316058694</v>
      </c>
      <c r="C7" s="812">
        <v>18747.151189302498</v>
      </c>
      <c r="D7" s="812">
        <v>19122.094213088549</v>
      </c>
      <c r="E7" s="813">
        <v>5.5557130126390276E-2</v>
      </c>
      <c r="F7" s="814">
        <v>-0.33240249751528167</v>
      </c>
      <c r="G7" s="815">
        <v>-9.47488631801005</v>
      </c>
      <c r="H7" s="816">
        <v>314.30878209922713</v>
      </c>
      <c r="I7" s="813">
        <v>0.53695389705916785</v>
      </c>
      <c r="J7" s="816">
        <v>-0.25489586571339756</v>
      </c>
      <c r="K7" s="817">
        <v>100</v>
      </c>
      <c r="L7" s="818" t="s">
        <v>19</v>
      </c>
    </row>
    <row r="8" spans="1:18" ht="25.5" customHeight="1">
      <c r="A8" s="863" t="s">
        <v>75</v>
      </c>
      <c r="B8" s="819">
        <v>10.070913848428653</v>
      </c>
      <c r="C8" s="820">
        <v>18684.44127723312</v>
      </c>
      <c r="D8" s="820">
        <v>19058.130102777781</v>
      </c>
      <c r="E8" s="821">
        <v>31.101468587622815</v>
      </c>
      <c r="F8" s="822">
        <v>0.54232443393966123</v>
      </c>
      <c r="G8" s="823">
        <v>-6.1943402497858555</v>
      </c>
      <c r="H8" s="824">
        <v>225</v>
      </c>
      <c r="I8" s="822">
        <v>6.1270694778547945</v>
      </c>
      <c r="J8" s="825">
        <v>60</v>
      </c>
      <c r="K8" s="825">
        <v>9.9725754176015965E-2</v>
      </c>
      <c r="L8" s="826">
        <v>3.7556030831284851E-2</v>
      </c>
    </row>
    <row r="9" spans="1:18" ht="24" customHeight="1">
      <c r="A9" s="864" t="s">
        <v>76</v>
      </c>
      <c r="B9" s="827">
        <v>10.799444272528524</v>
      </c>
      <c r="C9" s="828">
        <v>20261.621524443759</v>
      </c>
      <c r="D9" s="828">
        <v>20666.853954932634</v>
      </c>
      <c r="E9" s="829">
        <v>-0.51564096777001134</v>
      </c>
      <c r="F9" s="830">
        <v>-0.16314367750623879</v>
      </c>
      <c r="G9" s="831">
        <v>-7.0267725357980728</v>
      </c>
      <c r="H9" s="832">
        <v>349.94629370629372</v>
      </c>
      <c r="I9" s="833">
        <v>-0.14473821525647423</v>
      </c>
      <c r="J9" s="834">
        <v>3.132083247475788</v>
      </c>
      <c r="K9" s="834">
        <v>31.195462478184993</v>
      </c>
      <c r="L9" s="835">
        <v>1.0244957389869782</v>
      </c>
      <c r="R9" s="861"/>
    </row>
    <row r="10" spans="1:18" ht="24" customHeight="1">
      <c r="A10" s="864" t="s">
        <v>77</v>
      </c>
      <c r="B10" s="827">
        <v>10.576040295631191</v>
      </c>
      <c r="C10" s="828">
        <v>19842.477102497545</v>
      </c>
      <c r="D10" s="828">
        <v>20239.326644547498</v>
      </c>
      <c r="E10" s="829">
        <v>-1.2258095618991973</v>
      </c>
      <c r="F10" s="830">
        <v>-1.0472180615419642</v>
      </c>
      <c r="G10" s="831">
        <v>-8.6601856535916273</v>
      </c>
      <c r="H10" s="836">
        <v>389.80643910007757</v>
      </c>
      <c r="I10" s="830">
        <v>-0.81038860647520539</v>
      </c>
      <c r="J10" s="837">
        <v>15.813117699910153</v>
      </c>
      <c r="K10" s="837">
        <v>8.0341560708052864</v>
      </c>
      <c r="L10" s="838">
        <v>1.1146658625367127</v>
      </c>
    </row>
    <row r="11" spans="1:18" ht="24" customHeight="1">
      <c r="A11" s="864" t="s">
        <v>78</v>
      </c>
      <c r="B11" s="839" t="s">
        <v>73</v>
      </c>
      <c r="C11" s="840" t="s">
        <v>511</v>
      </c>
      <c r="D11" s="840" t="s">
        <v>511</v>
      </c>
      <c r="E11" s="841" t="s">
        <v>73</v>
      </c>
      <c r="F11" s="842" t="s">
        <v>73</v>
      </c>
      <c r="G11" s="843" t="s">
        <v>73</v>
      </c>
      <c r="H11" s="844" t="s">
        <v>511</v>
      </c>
      <c r="I11" s="841" t="s">
        <v>73</v>
      </c>
      <c r="J11" s="845" t="s">
        <v>73</v>
      </c>
      <c r="K11" s="845">
        <v>0.13712291199202195</v>
      </c>
      <c r="L11" s="846" t="s">
        <v>73</v>
      </c>
    </row>
    <row r="12" spans="1:18" ht="24" customHeight="1">
      <c r="A12" s="864" t="s">
        <v>71</v>
      </c>
      <c r="B12" s="827">
        <v>7.5872616531563075</v>
      </c>
      <c r="C12" s="828">
        <v>15579.592716953402</v>
      </c>
      <c r="D12" s="828">
        <v>15891.184571292471</v>
      </c>
      <c r="E12" s="829">
        <v>-1.0314557910731752</v>
      </c>
      <c r="F12" s="830">
        <v>-3.5124359575441182</v>
      </c>
      <c r="G12" s="831">
        <v>-15.193431053007133</v>
      </c>
      <c r="H12" s="836">
        <v>283.43214654282764</v>
      </c>
      <c r="I12" s="830">
        <v>-0.13599723193181254</v>
      </c>
      <c r="J12" s="837">
        <v>-7.7728426395939092</v>
      </c>
      <c r="K12" s="837">
        <v>36.237845923709799</v>
      </c>
      <c r="L12" s="838">
        <v>-2.9539476728087024</v>
      </c>
    </row>
    <row r="13" spans="1:18" ht="24" customHeight="1" thickBot="1">
      <c r="A13" s="865" t="s">
        <v>79</v>
      </c>
      <c r="B13" s="847">
        <v>10.630402601394259</v>
      </c>
      <c r="C13" s="848">
        <v>20522.012744004358</v>
      </c>
      <c r="D13" s="848">
        <v>20932.452998884444</v>
      </c>
      <c r="E13" s="849">
        <v>-0.1868327490142814</v>
      </c>
      <c r="F13" s="850">
        <v>-0.99118682745798892</v>
      </c>
      <c r="G13" s="851">
        <v>-6.9235688660562591</v>
      </c>
      <c r="H13" s="852">
        <v>289.76741918932782</v>
      </c>
      <c r="I13" s="850">
        <v>0.30939473175968152</v>
      </c>
      <c r="J13" s="853">
        <v>2.4710830704521554</v>
      </c>
      <c r="K13" s="853">
        <v>24.295686861131887</v>
      </c>
      <c r="L13" s="854">
        <v>0.64632410079617131</v>
      </c>
    </row>
    <row r="14" spans="1:18">
      <c r="A14" s="866"/>
      <c r="B14" s="867"/>
    </row>
    <row r="15" spans="1:18" ht="46.5" customHeight="1">
      <c r="A15" s="1526" t="s">
        <v>487</v>
      </c>
      <c r="B15" s="1526"/>
      <c r="C15" s="1526"/>
      <c r="D15" s="1526"/>
      <c r="E15" s="1526"/>
      <c r="F15" s="1526"/>
      <c r="G15" s="1526"/>
      <c r="H15" s="1526"/>
      <c r="I15" s="1526"/>
      <c r="J15" s="1526"/>
      <c r="K15" s="1526"/>
      <c r="L15" s="1526"/>
    </row>
    <row r="16" spans="1:18" ht="33.75" customHeight="1">
      <c r="A16" s="1526" t="s">
        <v>488</v>
      </c>
      <c r="B16" s="1526"/>
      <c r="C16" s="1526"/>
      <c r="D16" s="1526"/>
      <c r="E16" s="1526"/>
      <c r="F16" s="1526"/>
      <c r="G16" s="1526"/>
      <c r="H16" s="1526"/>
      <c r="I16" s="1526"/>
      <c r="J16" s="1526"/>
      <c r="K16" s="1526"/>
      <c r="L16" s="1526"/>
    </row>
    <row r="17" spans="1:12">
      <c r="A17" s="1526" t="s">
        <v>115</v>
      </c>
      <c r="B17" s="1526"/>
      <c r="C17" s="1526"/>
      <c r="D17" s="1526"/>
      <c r="E17" s="1526"/>
      <c r="F17" s="1526"/>
      <c r="G17" s="1526"/>
      <c r="H17" s="1526"/>
      <c r="I17" s="1526"/>
      <c r="J17" s="1526"/>
      <c r="K17" s="1526"/>
      <c r="L17" s="1526"/>
    </row>
    <row r="18" spans="1:12">
      <c r="A18" s="868" t="s">
        <v>489</v>
      </c>
      <c r="B18" s="868"/>
      <c r="C18" s="868"/>
      <c r="D18" s="868"/>
      <c r="E18" s="868"/>
      <c r="F18" s="868"/>
      <c r="G18" s="868"/>
    </row>
    <row r="19" spans="1:12">
      <c r="A19" s="868"/>
    </row>
    <row r="23" spans="1:12">
      <c r="A23" s="1524"/>
      <c r="B23" s="1524"/>
      <c r="C23" s="1524"/>
      <c r="D23" s="1524"/>
      <c r="E23" s="1524"/>
      <c r="F23" s="1524"/>
      <c r="G23" s="1524"/>
      <c r="H23" s="1524"/>
      <c r="I23" s="1524"/>
      <c r="J23" s="1524"/>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19" t="s">
        <v>452</v>
      </c>
      <c r="B5" s="1619"/>
      <c r="C5" s="1619"/>
      <c r="D5" s="1619"/>
      <c r="E5" s="1619"/>
      <c r="F5" s="1619"/>
      <c r="H5" s="474" t="s">
        <v>267</v>
      </c>
    </row>
    <row r="6" spans="1:20" ht="15.75" customHeight="1" thickBot="1">
      <c r="A6" s="1620" t="s">
        <v>116</v>
      </c>
      <c r="B6" s="1612" t="s">
        <v>453</v>
      </c>
      <c r="C6" s="1613"/>
      <c r="D6" s="1614"/>
      <c r="E6" s="1615" t="s">
        <v>454</v>
      </c>
      <c r="F6" s="1617" t="s">
        <v>455</v>
      </c>
    </row>
    <row r="7" spans="1:20" ht="21" customHeight="1" thickBot="1">
      <c r="A7" s="1621"/>
      <c r="B7" s="755" t="s">
        <v>254</v>
      </c>
      <c r="C7" s="755" t="s">
        <v>257</v>
      </c>
      <c r="D7" s="755" t="s">
        <v>258</v>
      </c>
      <c r="E7" s="1622"/>
      <c r="F7" s="1623"/>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19" t="s">
        <v>458</v>
      </c>
      <c r="B18" s="1619"/>
      <c r="C18" s="1619"/>
      <c r="D18" s="1619"/>
      <c r="E18" s="1619"/>
      <c r="F18" s="1619"/>
      <c r="K18"/>
      <c r="L18"/>
      <c r="M18"/>
      <c r="O18" s="3"/>
      <c r="P18" s="3"/>
      <c r="Q18" s="3"/>
      <c r="R18" s="3"/>
      <c r="S18" s="3"/>
      <c r="T18" s="3"/>
    </row>
    <row r="19" spans="1:20" ht="16.5" customHeight="1" thickBot="1">
      <c r="A19" s="1610" t="s">
        <v>123</v>
      </c>
      <c r="B19" s="1612" t="s">
        <v>453</v>
      </c>
      <c r="C19" s="1613"/>
      <c r="D19" s="1614"/>
      <c r="E19" s="1615" t="s">
        <v>454</v>
      </c>
      <c r="F19" s="1617" t="s">
        <v>455</v>
      </c>
      <c r="K19"/>
      <c r="L19"/>
      <c r="M19"/>
      <c r="O19" s="3"/>
      <c r="P19" s="3"/>
      <c r="Q19" s="3"/>
      <c r="R19" s="3"/>
      <c r="S19" s="3"/>
      <c r="T19" s="3"/>
    </row>
    <row r="20" spans="1:20" ht="21" customHeight="1" thickBot="1">
      <c r="A20" s="1611"/>
      <c r="B20" s="570" t="s">
        <v>254</v>
      </c>
      <c r="C20" s="570" t="s">
        <v>366</v>
      </c>
      <c r="D20" s="570" t="s">
        <v>367</v>
      </c>
      <c r="E20" s="1616"/>
      <c r="F20" s="1618"/>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09"/>
      <c r="D30" s="1609"/>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09"/>
      <c r="C41" s="1609"/>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24" t="s">
        <v>456</v>
      </c>
      <c r="B2" s="1624"/>
      <c r="C2" s="1624"/>
      <c r="D2" s="1624"/>
      <c r="E2" s="1624"/>
      <c r="F2" s="1624"/>
      <c r="G2" s="1624"/>
      <c r="H2" s="1624"/>
      <c r="I2" s="1624"/>
      <c r="J2" s="1624"/>
      <c r="K2" s="1624"/>
      <c r="L2" s="1624"/>
      <c r="M2" s="1624"/>
      <c r="N2" s="1624"/>
      <c r="O2" s="1624"/>
      <c r="P2" s="1624"/>
      <c r="Q2" s="1624"/>
      <c r="R2" s="1624"/>
      <c r="S2" s="1624"/>
      <c r="T2" s="1624"/>
      <c r="U2" s="1624"/>
      <c r="V2" s="1624"/>
      <c r="W2" s="1624"/>
      <c r="X2" s="1624"/>
    </row>
    <row r="3" spans="1:24" ht="15.75" customHeight="1">
      <c r="A3" s="1625" t="s">
        <v>457</v>
      </c>
      <c r="B3" s="1625"/>
      <c r="C3" s="1625"/>
      <c r="D3" s="1625"/>
      <c r="E3" s="1625"/>
      <c r="F3" s="1625"/>
      <c r="P3" s="448"/>
    </row>
    <row r="4" spans="1:24" ht="4.5" customHeight="1">
      <c r="A4" s="449"/>
      <c r="B4" s="449"/>
      <c r="C4" s="447"/>
      <c r="D4" s="447"/>
    </row>
    <row r="5" spans="1:24" ht="15.75" thickBot="1">
      <c r="A5" s="450" t="s">
        <v>125</v>
      </c>
      <c r="B5" s="1626" t="s">
        <v>126</v>
      </c>
      <c r="C5" s="1626"/>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624" t="s">
        <v>459</v>
      </c>
      <c r="B2" s="1624"/>
      <c r="C2" s="1624"/>
      <c r="D2" s="1624"/>
      <c r="E2" s="1624"/>
      <c r="F2" s="1624"/>
      <c r="G2" s="1624"/>
      <c r="H2" s="1624"/>
      <c r="I2" s="1624"/>
      <c r="J2" s="1624"/>
      <c r="K2" s="1624"/>
      <c r="L2" s="1624"/>
      <c r="M2" s="1624"/>
      <c r="N2" s="1624"/>
      <c r="O2" s="1624"/>
      <c r="P2" s="1624"/>
      <c r="Q2" s="1624"/>
      <c r="R2" s="1624"/>
      <c r="S2" s="1624"/>
      <c r="T2" s="1624"/>
      <c r="U2" s="1624"/>
      <c r="V2" s="1624"/>
      <c r="W2" s="1624"/>
      <c r="X2" s="1624"/>
      <c r="Y2" s="1624"/>
      <c r="Z2" s="1624"/>
      <c r="AA2" s="1624"/>
    </row>
    <row r="3" spans="1:27" ht="18" customHeight="1">
      <c r="A3" s="1627" t="s">
        <v>457</v>
      </c>
      <c r="B3" s="1627"/>
      <c r="C3" s="1627"/>
      <c r="D3" s="1627"/>
      <c r="E3" s="1627"/>
      <c r="F3" s="1627"/>
      <c r="G3" s="162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19" t="s">
        <v>462</v>
      </c>
      <c r="B5" s="1619"/>
      <c r="C5" s="1619"/>
      <c r="D5" s="1619"/>
      <c r="E5" s="1619"/>
      <c r="F5" s="1619"/>
      <c r="H5" s="474" t="s">
        <v>267</v>
      </c>
    </row>
    <row r="6" spans="1:20" ht="15.75" customHeight="1" thickBot="1">
      <c r="A6" s="1620" t="s">
        <v>116</v>
      </c>
      <c r="B6" s="1612" t="s">
        <v>464</v>
      </c>
      <c r="C6" s="1613"/>
      <c r="D6" s="1614"/>
      <c r="E6" s="1615" t="s">
        <v>407</v>
      </c>
      <c r="F6" s="1617" t="s">
        <v>408</v>
      </c>
    </row>
    <row r="7" spans="1:20" ht="21" customHeight="1" thickBot="1">
      <c r="A7" s="1628"/>
      <c r="B7" s="650" t="s">
        <v>254</v>
      </c>
      <c r="C7" s="650" t="s">
        <v>257</v>
      </c>
      <c r="D7" s="650" t="s">
        <v>258</v>
      </c>
      <c r="E7" s="1616"/>
      <c r="F7" s="1618"/>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19" t="s">
        <v>463</v>
      </c>
      <c r="B18" s="1619"/>
      <c r="C18" s="1619"/>
      <c r="D18" s="1619"/>
      <c r="E18" s="1619"/>
      <c r="F18" s="1619"/>
      <c r="K18" s="3"/>
      <c r="L18" s="3"/>
      <c r="M18" s="3"/>
      <c r="N18" s="3"/>
      <c r="O18" s="3"/>
      <c r="P18" s="3"/>
      <c r="Q18"/>
      <c r="R18"/>
      <c r="S18"/>
      <c r="T18"/>
    </row>
    <row r="19" spans="1:20" ht="16.5" customHeight="1" thickBot="1">
      <c r="A19" s="1610" t="s">
        <v>123</v>
      </c>
      <c r="B19" s="1612" t="s">
        <v>464</v>
      </c>
      <c r="C19" s="1613"/>
      <c r="D19" s="1614"/>
      <c r="E19" s="1615" t="s">
        <v>407</v>
      </c>
      <c r="F19" s="1617" t="s">
        <v>408</v>
      </c>
      <c r="I19"/>
      <c r="J19"/>
      <c r="K19"/>
      <c r="L19" s="3"/>
      <c r="M19" s="3"/>
      <c r="N19" s="3"/>
      <c r="O19" s="3"/>
      <c r="P19" s="3"/>
      <c r="Q19"/>
      <c r="R19"/>
      <c r="S19"/>
      <c r="T19"/>
    </row>
    <row r="20" spans="1:20" ht="21" customHeight="1" thickBot="1">
      <c r="A20" s="1611"/>
      <c r="B20" s="570" t="s">
        <v>254</v>
      </c>
      <c r="C20" s="570" t="s">
        <v>366</v>
      </c>
      <c r="D20" s="570" t="s">
        <v>367</v>
      </c>
      <c r="E20" s="1616"/>
      <c r="F20" s="1618"/>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29"/>
      <c r="B27" s="1629"/>
      <c r="C27" s="1629"/>
      <c r="D27" s="1629"/>
      <c r="E27" s="1629"/>
      <c r="F27" s="1629"/>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09"/>
      <c r="D32" s="1609"/>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09"/>
      <c r="C43" s="160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24" t="s">
        <v>460</v>
      </c>
      <c r="B2" s="1624"/>
      <c r="C2" s="1624"/>
      <c r="D2" s="1624"/>
      <c r="E2" s="1624"/>
      <c r="F2" s="1624"/>
      <c r="G2" s="1624"/>
      <c r="H2" s="1624"/>
      <c r="I2" s="1624"/>
      <c r="J2" s="1624"/>
      <c r="K2" s="1624"/>
      <c r="L2" s="1624"/>
      <c r="M2" s="1624"/>
      <c r="N2" s="1624"/>
      <c r="O2" s="1624"/>
      <c r="P2" s="1624"/>
      <c r="Q2" s="1624"/>
      <c r="R2" s="1624"/>
      <c r="S2" s="1624"/>
      <c r="T2" s="1624"/>
      <c r="U2" s="1624"/>
      <c r="V2" s="1624"/>
      <c r="W2" s="1624"/>
      <c r="X2" s="1624"/>
    </row>
    <row r="3" spans="1:24" ht="15.75" customHeight="1">
      <c r="A3" s="1625" t="s">
        <v>461</v>
      </c>
      <c r="B3" s="1625"/>
      <c r="C3" s="1625"/>
      <c r="D3" s="1625"/>
      <c r="E3" s="1625"/>
      <c r="F3" s="1625"/>
      <c r="P3" s="448"/>
    </row>
    <row r="4" spans="1:24" ht="4.5" customHeight="1">
      <c r="A4" s="449"/>
      <c r="B4" s="449"/>
      <c r="C4" s="447"/>
      <c r="D4" s="447"/>
    </row>
    <row r="5" spans="1:24" ht="15.75" thickBot="1">
      <c r="A5" s="450" t="s">
        <v>125</v>
      </c>
      <c r="B5" s="1626" t="s">
        <v>126</v>
      </c>
      <c r="C5" s="1626"/>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24" t="s">
        <v>465</v>
      </c>
      <c r="B2" s="1624"/>
      <c r="C2" s="1624"/>
      <c r="D2" s="1624"/>
      <c r="E2" s="1624"/>
      <c r="F2" s="1624"/>
      <c r="G2" s="1624"/>
      <c r="H2" s="1624"/>
      <c r="I2" s="1624"/>
      <c r="J2" s="1624"/>
      <c r="K2" s="1624"/>
      <c r="L2" s="1624"/>
      <c r="M2" s="1624"/>
      <c r="N2" s="1624"/>
      <c r="O2" s="1624"/>
      <c r="P2" s="1624"/>
      <c r="Q2" s="1624"/>
      <c r="R2" s="1624"/>
      <c r="S2" s="1624"/>
      <c r="T2" s="1624"/>
      <c r="U2" s="1624"/>
      <c r="V2" s="1624"/>
      <c r="W2" s="1624"/>
      <c r="X2" s="1624"/>
      <c r="Y2" s="1624"/>
      <c r="Z2" s="1624"/>
      <c r="AA2" s="1624"/>
    </row>
    <row r="3" spans="1:27" ht="18" customHeight="1">
      <c r="A3" s="1630" t="s">
        <v>466</v>
      </c>
      <c r="B3" s="1630"/>
      <c r="C3" s="1630"/>
      <c r="D3" s="1630"/>
      <c r="E3" s="1630"/>
      <c r="F3" s="1630"/>
      <c r="G3" s="163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19" t="s">
        <v>444</v>
      </c>
      <c r="B5" s="1619"/>
      <c r="C5" s="1619"/>
      <c r="D5" s="1619"/>
      <c r="E5" s="1619"/>
      <c r="F5" s="1619"/>
      <c r="H5" s="474" t="s">
        <v>267</v>
      </c>
    </row>
    <row r="6" spans="1:20" ht="15.75" customHeight="1" thickBot="1">
      <c r="A6" s="1620" t="s">
        <v>116</v>
      </c>
      <c r="B6" s="1612" t="s">
        <v>443</v>
      </c>
      <c r="C6" s="1613"/>
      <c r="D6" s="1614"/>
      <c r="E6" s="1615" t="s">
        <v>437</v>
      </c>
      <c r="F6" s="1617" t="s">
        <v>438</v>
      </c>
    </row>
    <row r="7" spans="1:20" ht="21" customHeight="1" thickBot="1">
      <c r="A7" s="1628"/>
      <c r="B7" s="650" t="s">
        <v>254</v>
      </c>
      <c r="C7" s="650" t="s">
        <v>257</v>
      </c>
      <c r="D7" s="650" t="s">
        <v>258</v>
      </c>
      <c r="E7" s="1616"/>
      <c r="F7" s="1618"/>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19" t="s">
        <v>445</v>
      </c>
      <c r="B18" s="1619"/>
      <c r="C18" s="1619"/>
      <c r="D18" s="1619"/>
      <c r="E18" s="1619"/>
      <c r="F18" s="1619"/>
      <c r="O18" s="3"/>
      <c r="P18" s="3"/>
      <c r="Q18" s="3"/>
      <c r="R18" s="3"/>
      <c r="S18" s="3"/>
      <c r="T18" s="3"/>
    </row>
    <row r="19" spans="1:20" ht="16.5" customHeight="1" thickBot="1">
      <c r="A19" s="1610" t="s">
        <v>123</v>
      </c>
      <c r="B19" s="1612" t="s">
        <v>443</v>
      </c>
      <c r="C19" s="1613"/>
      <c r="D19" s="1614"/>
      <c r="E19" s="1615" t="s">
        <v>437</v>
      </c>
      <c r="F19" s="1617" t="s">
        <v>438</v>
      </c>
      <c r="K19" s="3"/>
      <c r="L19" s="3"/>
      <c r="M19" s="3"/>
      <c r="O19" s="3"/>
      <c r="P19" s="3"/>
      <c r="Q19" s="3"/>
      <c r="R19" s="3"/>
      <c r="S19" s="3"/>
      <c r="T19" s="3"/>
    </row>
    <row r="20" spans="1:20" ht="21" customHeight="1" thickBot="1">
      <c r="A20" s="1611"/>
      <c r="B20" s="570" t="s">
        <v>254</v>
      </c>
      <c r="C20" s="570" t="s">
        <v>366</v>
      </c>
      <c r="D20" s="570" t="s">
        <v>367</v>
      </c>
      <c r="E20" s="1616"/>
      <c r="F20" s="1618"/>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29"/>
      <c r="B27" s="1629"/>
      <c r="C27" s="1629"/>
      <c r="D27" s="1629"/>
      <c r="E27" s="1629"/>
      <c r="F27" s="1629"/>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09"/>
      <c r="D32" s="1609"/>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09"/>
      <c r="C43" s="160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24" t="s">
        <v>436</v>
      </c>
      <c r="B2" s="1624"/>
      <c r="C2" s="1624"/>
      <c r="D2" s="1624"/>
      <c r="E2" s="1624"/>
      <c r="F2" s="1624"/>
      <c r="G2" s="1624"/>
      <c r="H2" s="1624"/>
      <c r="I2" s="1624"/>
      <c r="J2" s="1624"/>
      <c r="K2" s="1624"/>
      <c r="L2" s="1624"/>
      <c r="M2" s="1624"/>
      <c r="N2" s="1624"/>
      <c r="O2" s="1624"/>
      <c r="P2" s="1624"/>
      <c r="Q2" s="1624"/>
      <c r="R2" s="1624"/>
      <c r="S2" s="1624"/>
      <c r="T2" s="1624"/>
      <c r="U2" s="1624"/>
      <c r="V2" s="1624"/>
      <c r="W2" s="1624"/>
      <c r="X2" s="1624"/>
    </row>
    <row r="3" spans="1:24" ht="15.75" customHeight="1">
      <c r="A3" s="1625" t="s">
        <v>435</v>
      </c>
      <c r="B3" s="1625"/>
      <c r="C3" s="1625"/>
      <c r="D3" s="1625"/>
      <c r="E3" s="1625"/>
      <c r="F3" s="1625"/>
      <c r="P3" s="448"/>
    </row>
    <row r="4" spans="1:24" ht="4.5" customHeight="1">
      <c r="A4" s="449"/>
      <c r="B4" s="449"/>
      <c r="C4" s="447"/>
      <c r="D4" s="447"/>
    </row>
    <row r="5" spans="1:24" ht="15.75" thickBot="1">
      <c r="A5" s="450" t="s">
        <v>125</v>
      </c>
      <c r="B5" s="1626" t="s">
        <v>126</v>
      </c>
      <c r="C5" s="1626"/>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24" t="s">
        <v>440</v>
      </c>
      <c r="B2" s="1624"/>
      <c r="C2" s="1624"/>
      <c r="D2" s="1624"/>
      <c r="E2" s="1624"/>
      <c r="F2" s="1624"/>
      <c r="G2" s="1624"/>
      <c r="H2" s="1624"/>
      <c r="I2" s="1624"/>
      <c r="J2" s="1624"/>
      <c r="K2" s="1624"/>
      <c r="L2" s="1624"/>
      <c r="M2" s="1624"/>
      <c r="N2" s="1624"/>
      <c r="O2" s="1624"/>
      <c r="P2" s="1624"/>
      <c r="Q2" s="1624"/>
      <c r="R2" s="1624"/>
      <c r="S2" s="1624"/>
      <c r="T2" s="1624"/>
      <c r="U2" s="1624"/>
      <c r="V2" s="1624"/>
      <c r="W2" s="1624"/>
      <c r="X2" s="1624"/>
      <c r="Y2" s="1624"/>
      <c r="Z2" s="1624"/>
      <c r="AA2" s="1624"/>
    </row>
    <row r="3" spans="1:27" ht="18" customHeight="1">
      <c r="A3" s="1630" t="s">
        <v>441</v>
      </c>
      <c r="B3" s="1630"/>
      <c r="C3" s="1630"/>
      <c r="D3" s="1630"/>
      <c r="E3" s="1630"/>
      <c r="F3" s="1630"/>
      <c r="G3" s="163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41" zoomScale="80" zoomScaleNormal="80" workbookViewId="0">
      <selection activeCell="O884" sqref="O88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22" t="s">
        <v>201</v>
      </c>
      <c r="C5" s="1722"/>
      <c r="D5" s="1722"/>
      <c r="E5" s="1722"/>
      <c r="F5" s="1722"/>
      <c r="G5" s="1722"/>
      <c r="H5" s="1722"/>
      <c r="I5" s="1722"/>
      <c r="J5" s="1722"/>
      <c r="K5" s="1722"/>
      <c r="L5" s="1722"/>
    </row>
    <row r="6" spans="2:13" ht="18">
      <c r="B6" s="484"/>
      <c r="C6" s="484"/>
      <c r="D6" s="484"/>
      <c r="E6" s="484"/>
      <c r="F6" s="300" t="s">
        <v>202</v>
      </c>
      <c r="G6" s="484"/>
      <c r="H6" s="484"/>
      <c r="I6" s="484"/>
      <c r="J6" s="484"/>
      <c r="K6" s="484"/>
      <c r="L6" s="484"/>
    </row>
    <row r="7" spans="2:13" s="301" customFormat="1" ht="15">
      <c r="B7" s="1723" t="s">
        <v>203</v>
      </c>
      <c r="C7" s="1715" t="s">
        <v>18</v>
      </c>
      <c r="D7" s="1715" t="s">
        <v>204</v>
      </c>
      <c r="E7" s="1726" t="s">
        <v>205</v>
      </c>
      <c r="F7" s="1727"/>
      <c r="G7" s="1728"/>
      <c r="H7" s="1729" t="s">
        <v>206</v>
      </c>
      <c r="I7" s="1731" t="s">
        <v>207</v>
      </c>
      <c r="J7" s="1732"/>
      <c r="K7" s="1732"/>
      <c r="L7" s="1723"/>
    </row>
    <row r="8" spans="2:13">
      <c r="B8" s="1724"/>
      <c r="C8" s="1725"/>
      <c r="D8" s="1725"/>
      <c r="E8" s="1717" t="s">
        <v>208</v>
      </c>
      <c r="F8" s="1715" t="s">
        <v>209</v>
      </c>
      <c r="G8" s="1715" t="s">
        <v>210</v>
      </c>
      <c r="H8" s="1730"/>
      <c r="I8" s="1717" t="s">
        <v>211</v>
      </c>
      <c r="J8" s="1717" t="s">
        <v>20</v>
      </c>
      <c r="K8" s="1715" t="s">
        <v>212</v>
      </c>
      <c r="L8" s="1717" t="s">
        <v>213</v>
      </c>
    </row>
    <row r="9" spans="2:13">
      <c r="B9" s="1724"/>
      <c r="C9" s="1725"/>
      <c r="D9" s="1725"/>
      <c r="E9" s="1718"/>
      <c r="F9" s="1725"/>
      <c r="G9" s="1725"/>
      <c r="H9" s="1730"/>
      <c r="I9" s="1718"/>
      <c r="J9" s="1718"/>
      <c r="K9" s="1716"/>
      <c r="L9" s="1718"/>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21"/>
      <c r="O105" s="1721"/>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21"/>
      <c r="O121" s="1721"/>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21"/>
      <c r="O145" s="1721"/>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21"/>
      <c r="O171" s="1721"/>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84" t="s">
        <v>239</v>
      </c>
      <c r="D177" s="1684"/>
      <c r="E177" s="1684"/>
      <c r="F177" s="1684"/>
      <c r="G177" s="1684"/>
      <c r="H177" s="1684"/>
      <c r="I177" s="1684"/>
      <c r="J177" s="1684"/>
      <c r="K177" s="1684"/>
      <c r="L177" s="1713"/>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33" t="s">
        <v>203</v>
      </c>
      <c r="C194" s="1688" t="s">
        <v>18</v>
      </c>
      <c r="D194" s="1688" t="s">
        <v>204</v>
      </c>
      <c r="E194" s="1690" t="s">
        <v>205</v>
      </c>
      <c r="F194" s="1691"/>
      <c r="G194" s="1692"/>
      <c r="H194" s="1693" t="s">
        <v>206</v>
      </c>
      <c r="I194" s="1695" t="s">
        <v>207</v>
      </c>
      <c r="J194" s="1696"/>
      <c r="K194" s="1696"/>
      <c r="L194" s="1735"/>
    </row>
    <row r="195" spans="2:12" ht="12.75" customHeight="1">
      <c r="B195" s="1734"/>
      <c r="C195" s="1689"/>
      <c r="D195" s="1689"/>
      <c r="E195" s="1703" t="s">
        <v>208</v>
      </c>
      <c r="F195" s="1688" t="s">
        <v>209</v>
      </c>
      <c r="G195" s="1688" t="s">
        <v>210</v>
      </c>
      <c r="H195" s="1694"/>
      <c r="I195" s="1703" t="s">
        <v>211</v>
      </c>
      <c r="J195" s="1703" t="s">
        <v>20</v>
      </c>
      <c r="K195" s="1688" t="s">
        <v>212</v>
      </c>
      <c r="L195" s="1719" t="s">
        <v>213</v>
      </c>
    </row>
    <row r="196" spans="2:12" ht="12.75" customHeight="1">
      <c r="B196" s="1734"/>
      <c r="C196" s="1689"/>
      <c r="D196" s="1689"/>
      <c r="E196" s="1710"/>
      <c r="F196" s="1689"/>
      <c r="G196" s="1689"/>
      <c r="H196" s="1694"/>
      <c r="I196" s="1704"/>
      <c r="J196" s="1704"/>
      <c r="K196" s="1705"/>
      <c r="L196" s="1720"/>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84" t="s">
        <v>240</v>
      </c>
      <c r="D199" s="1684"/>
      <c r="E199" s="1684"/>
      <c r="F199" s="1684"/>
      <c r="G199" s="1684"/>
      <c r="H199" s="1684"/>
      <c r="I199" s="1684"/>
      <c r="J199" s="1684"/>
      <c r="K199" s="1684"/>
      <c r="L199" s="1713"/>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97" t="s">
        <v>203</v>
      </c>
      <c r="C234" s="1688" t="s">
        <v>18</v>
      </c>
      <c r="D234" s="1688" t="s">
        <v>204</v>
      </c>
      <c r="E234" s="1690" t="s">
        <v>205</v>
      </c>
      <c r="F234" s="1691"/>
      <c r="G234" s="1692"/>
      <c r="H234" s="1693" t="s">
        <v>206</v>
      </c>
      <c r="I234" s="1690" t="s">
        <v>207</v>
      </c>
      <c r="J234" s="1691"/>
      <c r="K234" s="1691"/>
      <c r="L234" s="1691"/>
    </row>
    <row r="235" spans="2:12">
      <c r="B235" s="1714"/>
      <c r="C235" s="1689"/>
      <c r="D235" s="1689"/>
      <c r="E235" s="1703" t="s">
        <v>208</v>
      </c>
      <c r="F235" s="1688" t="s">
        <v>209</v>
      </c>
      <c r="G235" s="1688" t="s">
        <v>210</v>
      </c>
      <c r="H235" s="1694"/>
      <c r="I235" s="1703" t="s">
        <v>211</v>
      </c>
      <c r="J235" s="1703" t="s">
        <v>20</v>
      </c>
      <c r="K235" s="1688" t="s">
        <v>212</v>
      </c>
      <c r="L235" s="1695" t="s">
        <v>213</v>
      </c>
    </row>
    <row r="236" spans="2:12">
      <c r="B236" s="1714"/>
      <c r="C236" s="1689"/>
      <c r="D236" s="1689"/>
      <c r="E236" s="1710"/>
      <c r="F236" s="1689"/>
      <c r="G236" s="1689"/>
      <c r="H236" s="1694"/>
      <c r="I236" s="1710"/>
      <c r="J236" s="1710"/>
      <c r="K236" s="1689"/>
      <c r="L236" s="1709"/>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07" t="s">
        <v>214</v>
      </c>
      <c r="D239" s="1707"/>
      <c r="E239" s="1707"/>
      <c r="F239" s="1707"/>
      <c r="G239" s="1707"/>
      <c r="H239" s="1707"/>
      <c r="I239" s="1707"/>
      <c r="J239" s="1707"/>
      <c r="K239" s="1707"/>
      <c r="L239" s="1707"/>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84" t="s">
        <v>239</v>
      </c>
      <c r="D256" s="1684"/>
      <c r="E256" s="1684"/>
      <c r="F256" s="1684"/>
      <c r="G256" s="1684"/>
      <c r="H256" s="1684"/>
      <c r="I256" s="1684"/>
      <c r="J256" s="1684"/>
      <c r="K256" s="1684"/>
      <c r="L256" s="1684"/>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11" t="s">
        <v>203</v>
      </c>
      <c r="C273" s="1688" t="s">
        <v>18</v>
      </c>
      <c r="D273" s="1688" t="s">
        <v>204</v>
      </c>
      <c r="E273" s="1690" t="s">
        <v>205</v>
      </c>
      <c r="F273" s="1691"/>
      <c r="G273" s="1692"/>
      <c r="H273" s="1693" t="s">
        <v>206</v>
      </c>
      <c r="I273" s="1695" t="s">
        <v>207</v>
      </c>
      <c r="J273" s="1696"/>
      <c r="K273" s="1696"/>
      <c r="L273" s="1696"/>
    </row>
    <row r="274" spans="2:12" ht="11.25" customHeight="1">
      <c r="B274" s="1712"/>
      <c r="C274" s="1689"/>
      <c r="D274" s="1689"/>
      <c r="E274" s="1703" t="s">
        <v>208</v>
      </c>
      <c r="F274" s="1688" t="s">
        <v>209</v>
      </c>
      <c r="G274" s="1688" t="s">
        <v>210</v>
      </c>
      <c r="H274" s="1694"/>
      <c r="I274" s="1703" t="s">
        <v>211</v>
      </c>
      <c r="J274" s="1703" t="s">
        <v>20</v>
      </c>
      <c r="K274" s="1688" t="s">
        <v>212</v>
      </c>
      <c r="L274" s="1695" t="s">
        <v>213</v>
      </c>
    </row>
    <row r="275" spans="2:12" ht="11.25" customHeight="1">
      <c r="B275" s="1712"/>
      <c r="C275" s="1689"/>
      <c r="D275" s="1689"/>
      <c r="E275" s="1710"/>
      <c r="F275" s="1689"/>
      <c r="G275" s="1689"/>
      <c r="H275" s="1694"/>
      <c r="I275" s="1704"/>
      <c r="J275" s="1704"/>
      <c r="K275" s="1705"/>
      <c r="L275" s="1709"/>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84" t="s">
        <v>240</v>
      </c>
      <c r="D278" s="1684"/>
      <c r="E278" s="1684"/>
      <c r="F278" s="1684"/>
      <c r="G278" s="1684"/>
      <c r="H278" s="1684"/>
      <c r="I278" s="1684"/>
      <c r="J278" s="1684"/>
      <c r="K278" s="1684"/>
      <c r="L278" s="1684"/>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03" t="s">
        <v>203</v>
      </c>
      <c r="C313" s="1688" t="s">
        <v>18</v>
      </c>
      <c r="D313" s="1688" t="s">
        <v>204</v>
      </c>
      <c r="E313" s="1690" t="s">
        <v>205</v>
      </c>
      <c r="F313" s="1691"/>
      <c r="G313" s="1692"/>
      <c r="H313" s="1688" t="s">
        <v>206</v>
      </c>
      <c r="I313" s="1690" t="s">
        <v>207</v>
      </c>
      <c r="J313" s="1691"/>
      <c r="K313" s="1691"/>
      <c r="L313" s="1692"/>
    </row>
    <row r="314" spans="2:12" ht="11.25" customHeight="1">
      <c r="B314" s="1710"/>
      <c r="C314" s="1689"/>
      <c r="D314" s="1689"/>
      <c r="E314" s="1698" t="s">
        <v>244</v>
      </c>
      <c r="F314" s="1701" t="s">
        <v>245</v>
      </c>
      <c r="G314" s="1701" t="s">
        <v>246</v>
      </c>
      <c r="H314" s="1689"/>
      <c r="I314" s="1703" t="s">
        <v>211</v>
      </c>
      <c r="J314" s="1703" t="s">
        <v>20</v>
      </c>
      <c r="K314" s="1688" t="s">
        <v>212</v>
      </c>
      <c r="L314" s="1703" t="s">
        <v>213</v>
      </c>
    </row>
    <row r="315" spans="2:12" ht="11.25" customHeight="1">
      <c r="B315" s="1704"/>
      <c r="C315" s="1705"/>
      <c r="D315" s="1705"/>
      <c r="E315" s="1700"/>
      <c r="F315" s="1702"/>
      <c r="G315" s="1702"/>
      <c r="H315" s="1705"/>
      <c r="I315" s="1704"/>
      <c r="J315" s="1704"/>
      <c r="K315" s="1705"/>
      <c r="L315" s="1704"/>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07" t="s">
        <v>214</v>
      </c>
      <c r="D318" s="1707"/>
      <c r="E318" s="1707"/>
      <c r="F318" s="1707"/>
      <c r="G318" s="1707"/>
      <c r="H318" s="1707"/>
      <c r="I318" s="1707"/>
      <c r="J318" s="1707"/>
      <c r="K318" s="1707"/>
      <c r="L318" s="1708"/>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84" t="s">
        <v>239</v>
      </c>
      <c r="D335" s="1684"/>
      <c r="E335" s="1684"/>
      <c r="F335" s="1684"/>
      <c r="G335" s="1684"/>
      <c r="H335" s="1684"/>
      <c r="I335" s="1684"/>
      <c r="J335" s="1684"/>
      <c r="K335" s="1684"/>
      <c r="L335" s="1685"/>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86" t="s">
        <v>203</v>
      </c>
      <c r="C352" s="1688" t="s">
        <v>18</v>
      </c>
      <c r="D352" s="1688" t="s">
        <v>204</v>
      </c>
      <c r="E352" s="1690" t="s">
        <v>205</v>
      </c>
      <c r="F352" s="1691"/>
      <c r="G352" s="1692"/>
      <c r="H352" s="1693" t="s">
        <v>206</v>
      </c>
      <c r="I352" s="1695" t="s">
        <v>207</v>
      </c>
      <c r="J352" s="1696"/>
      <c r="K352" s="1696"/>
      <c r="L352" s="1697"/>
    </row>
    <row r="353" spans="2:12" ht="11.25" customHeight="1">
      <c r="B353" s="1687"/>
      <c r="C353" s="1689"/>
      <c r="D353" s="1689"/>
      <c r="E353" s="1698" t="s">
        <v>244</v>
      </c>
      <c r="F353" s="1701" t="s">
        <v>245</v>
      </c>
      <c r="G353" s="1701" t="s">
        <v>246</v>
      </c>
      <c r="H353" s="1694"/>
      <c r="I353" s="1703" t="s">
        <v>211</v>
      </c>
      <c r="J353" s="1703" t="s">
        <v>20</v>
      </c>
      <c r="K353" s="1688" t="s">
        <v>212</v>
      </c>
      <c r="L353" s="1703" t="s">
        <v>213</v>
      </c>
    </row>
    <row r="354" spans="2:12" ht="11.25" customHeight="1">
      <c r="B354" s="1687"/>
      <c r="C354" s="1689"/>
      <c r="D354" s="1689"/>
      <c r="E354" s="1699"/>
      <c r="F354" s="1706"/>
      <c r="G354" s="1706"/>
      <c r="H354" s="1694"/>
      <c r="I354" s="1704"/>
      <c r="J354" s="1704"/>
      <c r="K354" s="1705"/>
      <c r="L354" s="1704"/>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84" t="s">
        <v>240</v>
      </c>
      <c r="D357" s="1684"/>
      <c r="E357" s="1684"/>
      <c r="F357" s="1684"/>
      <c r="G357" s="1684"/>
      <c r="H357" s="1684"/>
      <c r="I357" s="1684"/>
      <c r="J357" s="1684"/>
      <c r="K357" s="1684"/>
      <c r="L357" s="1685"/>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47" t="s">
        <v>203</v>
      </c>
      <c r="C393" s="1637" t="s">
        <v>18</v>
      </c>
      <c r="D393" s="1637" t="s">
        <v>204</v>
      </c>
      <c r="E393" s="1639" t="s">
        <v>205</v>
      </c>
      <c r="F393" s="1640"/>
      <c r="G393" s="1641"/>
      <c r="H393" s="1642" t="s">
        <v>206</v>
      </c>
      <c r="I393" s="1639" t="s">
        <v>207</v>
      </c>
      <c r="J393" s="1640"/>
      <c r="K393" s="1640"/>
      <c r="L393" s="1641"/>
    </row>
    <row r="394" spans="2:12" ht="11.25" customHeight="1">
      <c r="B394" s="1648"/>
      <c r="C394" s="1638"/>
      <c r="D394" s="1638"/>
      <c r="E394" s="1680" t="s">
        <v>244</v>
      </c>
      <c r="F394" s="1682" t="s">
        <v>245</v>
      </c>
      <c r="G394" s="1682" t="s">
        <v>246</v>
      </c>
      <c r="H394" s="1643"/>
      <c r="I394" s="1647" t="s">
        <v>211</v>
      </c>
      <c r="J394" s="1647" t="s">
        <v>20</v>
      </c>
      <c r="K394" s="1637" t="s">
        <v>212</v>
      </c>
      <c r="L394" s="1647" t="s">
        <v>213</v>
      </c>
    </row>
    <row r="395" spans="2:12" ht="11.25" customHeight="1">
      <c r="B395" s="1648"/>
      <c r="C395" s="1638"/>
      <c r="D395" s="1638"/>
      <c r="E395" s="1681"/>
      <c r="F395" s="1683"/>
      <c r="G395" s="1683"/>
      <c r="H395" s="1643"/>
      <c r="I395" s="1648"/>
      <c r="J395" s="1648"/>
      <c r="K395" s="1638"/>
      <c r="L395" s="1649"/>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33" t="s">
        <v>214</v>
      </c>
      <c r="D398" s="1633"/>
      <c r="E398" s="1633"/>
      <c r="F398" s="1633"/>
      <c r="G398" s="1633"/>
      <c r="H398" s="1633"/>
      <c r="I398" s="1633"/>
      <c r="J398" s="1633"/>
      <c r="K398" s="1633"/>
      <c r="L398" s="1677"/>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31" t="s">
        <v>239</v>
      </c>
      <c r="D415" s="1631"/>
      <c r="E415" s="1631"/>
      <c r="F415" s="1631"/>
      <c r="G415" s="1631"/>
      <c r="H415" s="1631"/>
      <c r="I415" s="1631"/>
      <c r="J415" s="1631"/>
      <c r="K415" s="1631"/>
      <c r="L415" s="1676"/>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78" t="s">
        <v>203</v>
      </c>
      <c r="C432" s="1637" t="s">
        <v>18</v>
      </c>
      <c r="D432" s="1637" t="s">
        <v>204</v>
      </c>
      <c r="E432" s="1639" t="s">
        <v>205</v>
      </c>
      <c r="F432" s="1640"/>
      <c r="G432" s="1641"/>
      <c r="H432" s="1642" t="s">
        <v>206</v>
      </c>
      <c r="I432" s="1644" t="s">
        <v>207</v>
      </c>
      <c r="J432" s="1645"/>
      <c r="K432" s="1645"/>
      <c r="L432" s="1674"/>
    </row>
    <row r="433" spans="2:12" ht="11.25" customHeight="1">
      <c r="B433" s="1679"/>
      <c r="C433" s="1638"/>
      <c r="D433" s="1638"/>
      <c r="E433" s="1680" t="s">
        <v>244</v>
      </c>
      <c r="F433" s="1682" t="s">
        <v>245</v>
      </c>
      <c r="G433" s="1682" t="s">
        <v>246</v>
      </c>
      <c r="H433" s="1643"/>
      <c r="I433" s="1647" t="s">
        <v>211</v>
      </c>
      <c r="J433" s="1647" t="s">
        <v>20</v>
      </c>
      <c r="K433" s="1637" t="s">
        <v>212</v>
      </c>
      <c r="L433" s="1647" t="s">
        <v>213</v>
      </c>
    </row>
    <row r="434" spans="2:12" ht="11.25" customHeight="1">
      <c r="B434" s="1679"/>
      <c r="C434" s="1638"/>
      <c r="D434" s="1638"/>
      <c r="E434" s="1681"/>
      <c r="F434" s="1683"/>
      <c r="G434" s="1683"/>
      <c r="H434" s="1643"/>
      <c r="I434" s="1649"/>
      <c r="J434" s="1649"/>
      <c r="K434" s="1673"/>
      <c r="L434" s="1649"/>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31" t="s">
        <v>240</v>
      </c>
      <c r="D437" s="1631"/>
      <c r="E437" s="1631"/>
      <c r="F437" s="1631"/>
      <c r="G437" s="1631"/>
      <c r="H437" s="1631"/>
      <c r="I437" s="1631"/>
      <c r="J437" s="1631"/>
      <c r="K437" s="1631"/>
      <c r="L437" s="1676"/>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47" t="s">
        <v>203</v>
      </c>
      <c r="C475" s="1637" t="s">
        <v>18</v>
      </c>
      <c r="D475" s="1637" t="s">
        <v>204</v>
      </c>
      <c r="E475" s="1639" t="s">
        <v>205</v>
      </c>
      <c r="F475" s="1640"/>
      <c r="G475" s="1641"/>
      <c r="H475" s="1642" t="s">
        <v>206</v>
      </c>
      <c r="I475" s="1639" t="s">
        <v>207</v>
      </c>
      <c r="J475" s="1640"/>
      <c r="K475" s="1640"/>
      <c r="L475" s="1641"/>
    </row>
    <row r="476" spans="2:12" ht="11.25" customHeight="1">
      <c r="B476" s="1648"/>
      <c r="C476" s="1638"/>
      <c r="D476" s="1638"/>
      <c r="E476" s="1680" t="s">
        <v>244</v>
      </c>
      <c r="F476" s="1682" t="s">
        <v>245</v>
      </c>
      <c r="G476" s="1682" t="s">
        <v>246</v>
      </c>
      <c r="H476" s="1643"/>
      <c r="I476" s="1647" t="s">
        <v>211</v>
      </c>
      <c r="J476" s="1647" t="s">
        <v>20</v>
      </c>
      <c r="K476" s="1637" t="s">
        <v>212</v>
      </c>
      <c r="L476" s="1647" t="s">
        <v>213</v>
      </c>
    </row>
    <row r="477" spans="2:12" ht="11.25" customHeight="1">
      <c r="B477" s="1648"/>
      <c r="C477" s="1638"/>
      <c r="D477" s="1638"/>
      <c r="E477" s="1681"/>
      <c r="F477" s="1683"/>
      <c r="G477" s="1683"/>
      <c r="H477" s="1643"/>
      <c r="I477" s="1648"/>
      <c r="J477" s="1648"/>
      <c r="K477" s="1638"/>
      <c r="L477" s="1649"/>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33" t="s">
        <v>214</v>
      </c>
      <c r="D480" s="1633"/>
      <c r="E480" s="1633"/>
      <c r="F480" s="1633"/>
      <c r="G480" s="1633"/>
      <c r="H480" s="1633"/>
      <c r="I480" s="1633"/>
      <c r="J480" s="1633"/>
      <c r="K480" s="1633"/>
      <c r="L480" s="1677"/>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31" t="s">
        <v>239</v>
      </c>
      <c r="D497" s="1631"/>
      <c r="E497" s="1631"/>
      <c r="F497" s="1631"/>
      <c r="G497" s="1631"/>
      <c r="H497" s="1631"/>
      <c r="I497" s="1631"/>
      <c r="J497" s="1631"/>
      <c r="K497" s="1631"/>
      <c r="L497" s="1676"/>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78" t="s">
        <v>203</v>
      </c>
      <c r="C514" s="1637" t="s">
        <v>18</v>
      </c>
      <c r="D514" s="1637" t="s">
        <v>204</v>
      </c>
      <c r="E514" s="1639" t="s">
        <v>205</v>
      </c>
      <c r="F514" s="1640"/>
      <c r="G514" s="1641"/>
      <c r="H514" s="1642" t="s">
        <v>206</v>
      </c>
      <c r="I514" s="1644" t="s">
        <v>207</v>
      </c>
      <c r="J514" s="1645"/>
      <c r="K514" s="1645"/>
      <c r="L514" s="1674"/>
    </row>
    <row r="515" spans="2:12" ht="11.25" customHeight="1">
      <c r="B515" s="1679"/>
      <c r="C515" s="1638"/>
      <c r="D515" s="1638"/>
      <c r="E515" s="1680" t="s">
        <v>244</v>
      </c>
      <c r="F515" s="1682" t="s">
        <v>245</v>
      </c>
      <c r="G515" s="1682" t="s">
        <v>246</v>
      </c>
      <c r="H515" s="1643"/>
      <c r="I515" s="1647" t="s">
        <v>211</v>
      </c>
      <c r="J515" s="1647" t="s">
        <v>20</v>
      </c>
      <c r="K515" s="1637" t="s">
        <v>212</v>
      </c>
      <c r="L515" s="1647" t="s">
        <v>213</v>
      </c>
    </row>
    <row r="516" spans="2:12" ht="11.25" customHeight="1">
      <c r="B516" s="1679"/>
      <c r="C516" s="1638"/>
      <c r="D516" s="1638"/>
      <c r="E516" s="1681"/>
      <c r="F516" s="1683"/>
      <c r="G516" s="1683"/>
      <c r="H516" s="1643"/>
      <c r="I516" s="1649"/>
      <c r="J516" s="1649"/>
      <c r="K516" s="1673"/>
      <c r="L516" s="1649"/>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31" t="s">
        <v>240</v>
      </c>
      <c r="D519" s="1631"/>
      <c r="E519" s="1631"/>
      <c r="F519" s="1631"/>
      <c r="G519" s="1631"/>
      <c r="H519" s="1631"/>
      <c r="I519" s="1631"/>
      <c r="J519" s="1631"/>
      <c r="K519" s="1631"/>
      <c r="L519" s="1676"/>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674" t="s">
        <v>203</v>
      </c>
      <c r="C558" s="1637" t="s">
        <v>18</v>
      </c>
      <c r="D558" s="1637" t="s">
        <v>204</v>
      </c>
      <c r="E558" s="1639" t="s">
        <v>205</v>
      </c>
      <c r="F558" s="1640"/>
      <c r="G558" s="1641"/>
      <c r="H558" s="1642" t="s">
        <v>206</v>
      </c>
      <c r="I558" s="1639" t="s">
        <v>207</v>
      </c>
      <c r="J558" s="1640"/>
      <c r="K558" s="1640"/>
      <c r="L558"/>
    </row>
    <row r="559" spans="2:12" ht="12.75" customHeight="1">
      <c r="B559" s="1675"/>
      <c r="C559" s="1638"/>
      <c r="D559" s="1638"/>
      <c r="E559" s="1647" t="s">
        <v>244</v>
      </c>
      <c r="F559" s="1637" t="s">
        <v>245</v>
      </c>
      <c r="G559" s="1637" t="s">
        <v>246</v>
      </c>
      <c r="H559" s="1643"/>
      <c r="I559" s="1647" t="s">
        <v>211</v>
      </c>
      <c r="J559" s="1647" t="s">
        <v>20</v>
      </c>
      <c r="K559" s="1637" t="s">
        <v>283</v>
      </c>
      <c r="L559"/>
    </row>
    <row r="560" spans="2:12" ht="12.75">
      <c r="B560" s="1675"/>
      <c r="C560" s="1638"/>
      <c r="D560" s="1638"/>
      <c r="E560" s="1648"/>
      <c r="F560" s="1638"/>
      <c r="G560" s="1638"/>
      <c r="H560" s="1643"/>
      <c r="I560" s="1648"/>
      <c r="J560" s="1648"/>
      <c r="K560" s="1638"/>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33" t="s">
        <v>214</v>
      </c>
      <c r="D563" s="1633"/>
      <c r="E563" s="1633"/>
      <c r="F563" s="1633"/>
      <c r="G563" s="1633"/>
      <c r="H563" s="1633"/>
      <c r="I563" s="1633"/>
      <c r="J563" s="1633"/>
      <c r="K563" s="1633"/>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31" t="s">
        <v>239</v>
      </c>
      <c r="D580" s="1631"/>
      <c r="E580" s="1631"/>
      <c r="F580" s="1631"/>
      <c r="G580" s="1631"/>
      <c r="H580" s="1631"/>
      <c r="I580" s="1631"/>
      <c r="J580" s="1631"/>
      <c r="K580" s="1631"/>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671" t="s">
        <v>203</v>
      </c>
      <c r="C597" s="1637" t="s">
        <v>18</v>
      </c>
      <c r="D597" s="1637" t="s">
        <v>204</v>
      </c>
      <c r="E597" s="1639" t="s">
        <v>205</v>
      </c>
      <c r="F597" s="1640"/>
      <c r="G597" s="1641"/>
      <c r="H597" s="1642" t="s">
        <v>206</v>
      </c>
      <c r="I597" s="1644" t="s">
        <v>207</v>
      </c>
      <c r="J597" s="1645"/>
      <c r="K597" s="1645"/>
      <c r="L597"/>
    </row>
    <row r="598" spans="2:12" ht="12.75" customHeight="1">
      <c r="B598" s="1672"/>
      <c r="C598" s="1638"/>
      <c r="D598" s="1638"/>
      <c r="E598" s="1647" t="s">
        <v>244</v>
      </c>
      <c r="F598" s="1637" t="s">
        <v>245</v>
      </c>
      <c r="G598" s="1637" t="s">
        <v>246</v>
      </c>
      <c r="H598" s="1643"/>
      <c r="I598" s="1647" t="s">
        <v>211</v>
      </c>
      <c r="J598" s="1647" t="s">
        <v>20</v>
      </c>
      <c r="K598" s="1637" t="s">
        <v>212</v>
      </c>
      <c r="L598"/>
    </row>
    <row r="599" spans="2:12" ht="12.75" customHeight="1">
      <c r="B599" s="1672"/>
      <c r="C599" s="1638"/>
      <c r="D599" s="1638"/>
      <c r="E599" s="1648"/>
      <c r="F599" s="1638"/>
      <c r="G599" s="1638"/>
      <c r="H599" s="1643"/>
      <c r="I599" s="1649"/>
      <c r="J599" s="1649"/>
      <c r="K599" s="1673"/>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31" t="s">
        <v>240</v>
      </c>
      <c r="D602" s="1631"/>
      <c r="E602" s="1631"/>
      <c r="F602" s="1631"/>
      <c r="G602" s="1631"/>
      <c r="H602" s="1631"/>
      <c r="I602" s="1631"/>
      <c r="J602" s="1631"/>
      <c r="K602" s="1631"/>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59" t="s">
        <v>368</v>
      </c>
      <c r="C636" s="1659"/>
      <c r="D636" s="1659"/>
      <c r="E636" s="1659"/>
      <c r="F636" s="1659"/>
      <c r="G636" s="1659"/>
      <c r="H636" s="1659"/>
      <c r="I636" s="1659"/>
      <c r="J636" s="1659"/>
      <c r="K636" s="1659"/>
    </row>
    <row r="637" spans="2:12" ht="18.75" thickBot="1">
      <c r="B637" s="557"/>
      <c r="C637" s="557"/>
      <c r="D637" s="557"/>
      <c r="E637" s="557"/>
      <c r="F637" s="558" t="s">
        <v>202</v>
      </c>
      <c r="G637" s="557"/>
      <c r="H637" s="557"/>
      <c r="I637" s="557"/>
      <c r="J637" s="557"/>
      <c r="K637" s="557"/>
    </row>
    <row r="638" spans="2:12" ht="12.75" customHeight="1">
      <c r="B638" s="1660" t="s">
        <v>203</v>
      </c>
      <c r="C638" s="1661" t="s">
        <v>18</v>
      </c>
      <c r="D638" s="1661" t="s">
        <v>204</v>
      </c>
      <c r="E638" s="1666" t="s">
        <v>205</v>
      </c>
      <c r="F638" s="1667"/>
      <c r="G638" s="1668"/>
      <c r="H638" s="1669" t="s">
        <v>206</v>
      </c>
      <c r="I638" s="1666" t="s">
        <v>207</v>
      </c>
      <c r="J638" s="1667"/>
      <c r="K638" s="1670"/>
    </row>
    <row r="639" spans="2:12" ht="11.25" customHeight="1">
      <c r="B639" s="1656"/>
      <c r="C639" s="1638"/>
      <c r="D639" s="1638"/>
      <c r="E639" s="1647" t="s">
        <v>244</v>
      </c>
      <c r="F639" s="1637" t="s">
        <v>245</v>
      </c>
      <c r="G639" s="1637" t="s">
        <v>246</v>
      </c>
      <c r="H639" s="1643"/>
      <c r="I639" s="1647" t="s">
        <v>211</v>
      </c>
      <c r="J639" s="1647" t="s">
        <v>20</v>
      </c>
      <c r="K639" s="1650" t="s">
        <v>283</v>
      </c>
    </row>
    <row r="640" spans="2:12" ht="11.25" customHeight="1">
      <c r="B640" s="1656"/>
      <c r="C640" s="1638"/>
      <c r="D640" s="1638"/>
      <c r="E640" s="1648"/>
      <c r="F640" s="1638"/>
      <c r="G640" s="1638"/>
      <c r="H640" s="1643"/>
      <c r="I640" s="1648"/>
      <c r="J640" s="1648"/>
      <c r="K640" s="1658"/>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633" t="s">
        <v>214</v>
      </c>
      <c r="D643" s="1633"/>
      <c r="E643" s="1633"/>
      <c r="F643" s="1633"/>
      <c r="G643" s="1633"/>
      <c r="H643" s="1633"/>
      <c r="I643" s="1633"/>
      <c r="J643" s="1633"/>
      <c r="K643" s="1634"/>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631" t="s">
        <v>239</v>
      </c>
      <c r="D660" s="1631"/>
      <c r="E660" s="1631"/>
      <c r="F660" s="1631"/>
      <c r="G660" s="1631"/>
      <c r="H660" s="1631"/>
      <c r="I660" s="1631"/>
      <c r="J660" s="1631"/>
      <c r="K660" s="1632"/>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635" t="s">
        <v>203</v>
      </c>
      <c r="C677" s="1637" t="s">
        <v>18</v>
      </c>
      <c r="D677" s="1637" t="s">
        <v>204</v>
      </c>
      <c r="E677" s="1639" t="s">
        <v>205</v>
      </c>
      <c r="F677" s="1640"/>
      <c r="G677" s="1641"/>
      <c r="H677" s="1642" t="s">
        <v>206</v>
      </c>
      <c r="I677" s="1644" t="s">
        <v>207</v>
      </c>
      <c r="J677" s="1645"/>
      <c r="K677" s="1646"/>
    </row>
    <row r="678" spans="2:14" ht="11.25" customHeight="1">
      <c r="B678" s="1636"/>
      <c r="C678" s="1638"/>
      <c r="D678" s="1638"/>
      <c r="E678" s="1647" t="s">
        <v>244</v>
      </c>
      <c r="F678" s="1637" t="s">
        <v>245</v>
      </c>
      <c r="G678" s="1637" t="s">
        <v>246</v>
      </c>
      <c r="H678" s="1643"/>
      <c r="I678" s="1647" t="s">
        <v>211</v>
      </c>
      <c r="J678" s="1647" t="s">
        <v>20</v>
      </c>
      <c r="K678" s="1650" t="s">
        <v>212</v>
      </c>
    </row>
    <row r="679" spans="2:14" ht="11.25" customHeight="1">
      <c r="B679" s="1636"/>
      <c r="C679" s="1638"/>
      <c r="D679" s="1638"/>
      <c r="E679" s="1648"/>
      <c r="F679" s="1638"/>
      <c r="G679" s="1638"/>
      <c r="H679" s="1643"/>
      <c r="I679" s="1649"/>
      <c r="J679" s="1649"/>
      <c r="K679" s="1651"/>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631" t="s">
        <v>240</v>
      </c>
      <c r="D682" s="1631"/>
      <c r="E682" s="1631"/>
      <c r="F682" s="1631"/>
      <c r="G682" s="1631"/>
      <c r="H682" s="1631"/>
      <c r="I682" s="1631"/>
      <c r="J682" s="1631"/>
      <c r="K682" s="1632"/>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59" t="s">
        <v>415</v>
      </c>
      <c r="C715" s="1659"/>
      <c r="D715" s="1659"/>
      <c r="E715" s="1659"/>
      <c r="F715" s="1659"/>
      <c r="G715" s="1659"/>
      <c r="H715" s="1659"/>
      <c r="I715" s="1659"/>
      <c r="J715" s="1659"/>
      <c r="K715" s="1659"/>
      <c r="L715"/>
    </row>
    <row r="716" spans="2:12" ht="18.75" thickBot="1">
      <c r="B716" s="689"/>
      <c r="C716" s="689"/>
      <c r="D716" s="689"/>
      <c r="E716" s="689"/>
      <c r="F716" s="558" t="s">
        <v>202</v>
      </c>
      <c r="G716" s="689"/>
      <c r="H716" s="689"/>
      <c r="I716" s="689"/>
      <c r="J716" s="689"/>
      <c r="K716" s="689"/>
    </row>
    <row r="717" spans="2:12" ht="12.75" customHeight="1">
      <c r="B717" s="1660" t="s">
        <v>203</v>
      </c>
      <c r="C717" s="1661" t="s">
        <v>18</v>
      </c>
      <c r="D717" s="1661" t="s">
        <v>204</v>
      </c>
      <c r="E717" s="1662" t="s">
        <v>205</v>
      </c>
      <c r="F717" s="1663"/>
      <c r="G717" s="1664"/>
      <c r="H717" s="1661" t="s">
        <v>206</v>
      </c>
      <c r="I717" s="1662" t="s">
        <v>207</v>
      </c>
      <c r="J717" s="1663"/>
      <c r="K717" s="1665"/>
    </row>
    <row r="718" spans="2:12" ht="11.25" customHeight="1">
      <c r="B718" s="1656"/>
      <c r="C718" s="1638"/>
      <c r="D718" s="1638"/>
      <c r="E718" s="1648" t="s">
        <v>244</v>
      </c>
      <c r="F718" s="1638" t="s">
        <v>245</v>
      </c>
      <c r="G718" s="1638" t="s">
        <v>246</v>
      </c>
      <c r="H718" s="1638"/>
      <c r="I718" s="1648" t="s">
        <v>211</v>
      </c>
      <c r="J718" s="1648" t="s">
        <v>20</v>
      </c>
      <c r="K718" s="1658" t="s">
        <v>283</v>
      </c>
    </row>
    <row r="719" spans="2:12" ht="17.25" customHeight="1">
      <c r="B719" s="1656"/>
      <c r="C719" s="1638"/>
      <c r="D719" s="1638"/>
      <c r="E719" s="1648"/>
      <c r="F719" s="1638"/>
      <c r="G719" s="1638"/>
      <c r="H719" s="1638"/>
      <c r="I719" s="1648"/>
      <c r="J719" s="1648"/>
      <c r="K719" s="1658"/>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633" t="s">
        <v>214</v>
      </c>
      <c r="D722" s="1633"/>
      <c r="E722" s="1633"/>
      <c r="F722" s="1633"/>
      <c r="G722" s="1633"/>
      <c r="H722" s="1633"/>
      <c r="I722" s="1633"/>
      <c r="J722" s="1633"/>
      <c r="K722" s="1634"/>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631" t="s">
        <v>239</v>
      </c>
      <c r="D739" s="1631"/>
      <c r="E739" s="1631"/>
      <c r="F739" s="1631"/>
      <c r="G739" s="1631"/>
      <c r="H739" s="1631"/>
      <c r="I739" s="1631"/>
      <c r="J739" s="1631"/>
      <c r="K739" s="1632"/>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635" t="s">
        <v>203</v>
      </c>
      <c r="C756" s="1637" t="s">
        <v>18</v>
      </c>
      <c r="D756" s="1637" t="s">
        <v>204</v>
      </c>
      <c r="E756" s="1639" t="s">
        <v>205</v>
      </c>
      <c r="F756" s="1640"/>
      <c r="G756" s="1641"/>
      <c r="H756" s="1642" t="s">
        <v>206</v>
      </c>
      <c r="I756" s="1644" t="s">
        <v>207</v>
      </c>
      <c r="J756" s="1645"/>
      <c r="K756" s="1646"/>
    </row>
    <row r="757" spans="2:11" ht="11.25" customHeight="1">
      <c r="B757" s="1636"/>
      <c r="C757" s="1638"/>
      <c r="D757" s="1638"/>
      <c r="E757" s="1647" t="s">
        <v>244</v>
      </c>
      <c r="F757" s="1637" t="s">
        <v>245</v>
      </c>
      <c r="G757" s="1637" t="s">
        <v>246</v>
      </c>
      <c r="H757" s="1643"/>
      <c r="I757" s="1647" t="s">
        <v>211</v>
      </c>
      <c r="J757" s="1647" t="s">
        <v>20</v>
      </c>
      <c r="K757" s="1650" t="s">
        <v>212</v>
      </c>
    </row>
    <row r="758" spans="2:11" ht="11.25" customHeight="1">
      <c r="B758" s="1636"/>
      <c r="C758" s="1638"/>
      <c r="D758" s="1638"/>
      <c r="E758" s="1648"/>
      <c r="F758" s="1638"/>
      <c r="G758" s="1638"/>
      <c r="H758" s="1643"/>
      <c r="I758" s="1649"/>
      <c r="J758" s="1649"/>
      <c r="K758" s="1651"/>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631" t="s">
        <v>240</v>
      </c>
      <c r="D761" s="1631"/>
      <c r="E761" s="1631"/>
      <c r="F761" s="1631"/>
      <c r="G761" s="1631"/>
      <c r="H761" s="1631"/>
      <c r="I761" s="1631"/>
      <c r="J761" s="1631"/>
      <c r="K761" s="1632"/>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659" t="s">
        <v>476</v>
      </c>
      <c r="C795" s="1659"/>
      <c r="D795" s="1659"/>
      <c r="E795" s="1659"/>
      <c r="F795" s="1659"/>
      <c r="G795" s="1659"/>
      <c r="H795" s="1659"/>
      <c r="I795" s="1659"/>
      <c r="J795" s="1659"/>
      <c r="K795" s="1659"/>
    </row>
    <row r="796" spans="2:11" ht="18.75" thickBot="1">
      <c r="B796" s="787"/>
      <c r="C796" s="787"/>
      <c r="D796" s="787"/>
      <c r="E796" s="787"/>
      <c r="F796" s="558" t="s">
        <v>202</v>
      </c>
      <c r="G796" s="787"/>
      <c r="H796" s="787"/>
      <c r="I796" s="787"/>
      <c r="J796" s="787"/>
      <c r="K796" s="787"/>
    </row>
    <row r="797" spans="2:11" ht="12.75">
      <c r="B797" s="1660" t="s">
        <v>203</v>
      </c>
      <c r="C797" s="1661" t="s">
        <v>18</v>
      </c>
      <c r="D797" s="1661" t="s">
        <v>204</v>
      </c>
      <c r="E797" s="1662" t="s">
        <v>205</v>
      </c>
      <c r="F797" s="1663"/>
      <c r="G797" s="1664"/>
      <c r="H797" s="1661" t="s">
        <v>206</v>
      </c>
      <c r="I797" s="1662" t="s">
        <v>207</v>
      </c>
      <c r="J797" s="1663"/>
      <c r="K797" s="1665"/>
    </row>
    <row r="798" spans="2:11">
      <c r="B798" s="1656"/>
      <c r="C798" s="1638"/>
      <c r="D798" s="1638"/>
      <c r="E798" s="1648" t="s">
        <v>244</v>
      </c>
      <c r="F798" s="1638" t="s">
        <v>245</v>
      </c>
      <c r="G798" s="1638" t="s">
        <v>246</v>
      </c>
      <c r="H798" s="1638"/>
      <c r="I798" s="1648" t="s">
        <v>211</v>
      </c>
      <c r="J798" s="1648" t="s">
        <v>20</v>
      </c>
      <c r="K798" s="1658" t="s">
        <v>283</v>
      </c>
    </row>
    <row r="799" spans="2:11" ht="12" thickBot="1">
      <c r="B799" s="1736"/>
      <c r="C799" s="1737"/>
      <c r="D799" s="1737"/>
      <c r="E799" s="1738"/>
      <c r="F799" s="1737"/>
      <c r="G799" s="1737"/>
      <c r="H799" s="1737"/>
      <c r="I799" s="1738"/>
      <c r="J799" s="1738"/>
      <c r="K799" s="1739"/>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633" t="s">
        <v>214</v>
      </c>
      <c r="D802" s="1633"/>
      <c r="E802" s="1633"/>
      <c r="F802" s="1633"/>
      <c r="G802" s="1633"/>
      <c r="H802" s="1633"/>
      <c r="I802" s="1633"/>
      <c r="J802" s="1633"/>
      <c r="K802" s="1634"/>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631" t="s">
        <v>239</v>
      </c>
      <c r="D819" s="1631"/>
      <c r="E819" s="1631"/>
      <c r="F819" s="1631"/>
      <c r="G819" s="1631"/>
      <c r="H819" s="1631"/>
      <c r="I819" s="1631"/>
      <c r="J819" s="1631"/>
      <c r="K819" s="1632"/>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635" t="s">
        <v>203</v>
      </c>
      <c r="C836" s="1637" t="s">
        <v>18</v>
      </c>
      <c r="D836" s="1637" t="s">
        <v>204</v>
      </c>
      <c r="E836" s="1639" t="s">
        <v>205</v>
      </c>
      <c r="F836" s="1640"/>
      <c r="G836" s="1641"/>
      <c r="H836" s="1642" t="s">
        <v>206</v>
      </c>
      <c r="I836" s="1644" t="s">
        <v>207</v>
      </c>
      <c r="J836" s="1645"/>
      <c r="K836" s="1646"/>
    </row>
    <row r="837" spans="2:11" ht="11.25" customHeight="1">
      <c r="B837" s="1636"/>
      <c r="C837" s="1638"/>
      <c r="D837" s="1638"/>
      <c r="E837" s="1647" t="s">
        <v>244</v>
      </c>
      <c r="F837" s="1637" t="s">
        <v>245</v>
      </c>
      <c r="G837" s="1637" t="s">
        <v>246</v>
      </c>
      <c r="H837" s="1643"/>
      <c r="I837" s="1647" t="s">
        <v>211</v>
      </c>
      <c r="J837" s="1647" t="s">
        <v>20</v>
      </c>
      <c r="K837" s="1650" t="s">
        <v>212</v>
      </c>
    </row>
    <row r="838" spans="2:11" ht="11.25" customHeight="1">
      <c r="B838" s="1636"/>
      <c r="C838" s="1638"/>
      <c r="D838" s="1638"/>
      <c r="E838" s="1648"/>
      <c r="F838" s="1638"/>
      <c r="G838" s="1638"/>
      <c r="H838" s="1643"/>
      <c r="I838" s="1649"/>
      <c r="J838" s="1649"/>
      <c r="K838" s="1651"/>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631" t="s">
        <v>240</v>
      </c>
      <c r="D841" s="1631"/>
      <c r="E841" s="1631"/>
      <c r="F841" s="1631"/>
      <c r="G841" s="1631"/>
      <c r="H841" s="1631"/>
      <c r="I841" s="1631"/>
      <c r="J841" s="1631"/>
      <c r="K841" s="1632"/>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652" t="s">
        <v>507</v>
      </c>
      <c r="C875" s="1653"/>
      <c r="D875" s="1653"/>
      <c r="E875" s="1653"/>
      <c r="F875" s="1653"/>
      <c r="G875" s="1653"/>
      <c r="H875" s="1653"/>
      <c r="I875" s="1653"/>
      <c r="J875" s="1653"/>
      <c r="K875" s="1654"/>
    </row>
    <row r="876" spans="2:11" ht="18">
      <c r="B876" s="1499"/>
      <c r="C876" s="1500"/>
      <c r="D876" s="1500"/>
      <c r="E876" s="1500"/>
      <c r="F876" s="1033" t="s">
        <v>202</v>
      </c>
      <c r="G876" s="1500"/>
      <c r="H876" s="1500"/>
      <c r="I876" s="1500"/>
      <c r="J876" s="1500"/>
      <c r="K876" s="1501"/>
    </row>
    <row r="877" spans="2:11" ht="12.75">
      <c r="B877" s="1655" t="s">
        <v>203</v>
      </c>
      <c r="C877" s="1637" t="s">
        <v>18</v>
      </c>
      <c r="D877" s="1637" t="s">
        <v>204</v>
      </c>
      <c r="E877" s="1639" t="s">
        <v>205</v>
      </c>
      <c r="F877" s="1640"/>
      <c r="G877" s="1641"/>
      <c r="H877" s="1642" t="s">
        <v>206</v>
      </c>
      <c r="I877" s="1639" t="s">
        <v>207</v>
      </c>
      <c r="J877" s="1640"/>
      <c r="K877" s="1657"/>
    </row>
    <row r="878" spans="2:11">
      <c r="B878" s="1656"/>
      <c r="C878" s="1638"/>
      <c r="D878" s="1638"/>
      <c r="E878" s="1647" t="s">
        <v>244</v>
      </c>
      <c r="F878" s="1637" t="s">
        <v>245</v>
      </c>
      <c r="G878" s="1637" t="s">
        <v>246</v>
      </c>
      <c r="H878" s="1643"/>
      <c r="I878" s="1647" t="s">
        <v>211</v>
      </c>
      <c r="J878" s="1647" t="s">
        <v>20</v>
      </c>
      <c r="K878" s="1650" t="s">
        <v>283</v>
      </c>
    </row>
    <row r="879" spans="2:11">
      <c r="B879" s="1656"/>
      <c r="C879" s="1638"/>
      <c r="D879" s="1638"/>
      <c r="E879" s="1648"/>
      <c r="F879" s="1638"/>
      <c r="G879" s="1638"/>
      <c r="H879" s="1643"/>
      <c r="I879" s="1648"/>
      <c r="J879" s="1648"/>
      <c r="K879" s="1658"/>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633" t="s">
        <v>214</v>
      </c>
      <c r="D882" s="1633"/>
      <c r="E882" s="1633"/>
      <c r="F882" s="1633"/>
      <c r="G882" s="1633"/>
      <c r="H882" s="1633"/>
      <c r="I882" s="1633"/>
      <c r="J882" s="1633"/>
      <c r="K882" s="1634"/>
    </row>
    <row r="883" spans="2:11" ht="12.75">
      <c r="B883" s="661"/>
      <c r="C883" s="503"/>
      <c r="D883" s="503"/>
      <c r="E883" s="503"/>
      <c r="F883" s="503"/>
      <c r="G883" s="503"/>
      <c r="H883" s="503"/>
      <c r="I883" s="503"/>
      <c r="J883" s="503"/>
      <c r="K883" s="662"/>
    </row>
    <row r="884" spans="2:11" ht="12.75">
      <c r="B884" s="1745" t="s">
        <v>215</v>
      </c>
      <c r="C884" s="676">
        <f>SUM(D884+H884)</f>
        <v>136406</v>
      </c>
      <c r="D884" s="676">
        <v>2862</v>
      </c>
      <c r="E884" s="676">
        <v>1106</v>
      </c>
      <c r="F884" s="676">
        <v>1311</v>
      </c>
      <c r="G884" s="676">
        <v>445</v>
      </c>
      <c r="H884" s="676">
        <v>133544</v>
      </c>
      <c r="I884" s="676">
        <v>24250</v>
      </c>
      <c r="J884" s="676">
        <v>40380</v>
      </c>
      <c r="K884" s="677">
        <v>68914</v>
      </c>
    </row>
    <row r="885" spans="2:11" ht="12.75">
      <c r="B885" s="1745"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1745" t="s">
        <v>217</v>
      </c>
      <c r="C886" s="676">
        <f t="shared" si="97"/>
        <v>170008</v>
      </c>
      <c r="D886" s="678">
        <v>3972</v>
      </c>
      <c r="E886" s="678">
        <v>2161</v>
      </c>
      <c r="F886" s="678">
        <v>1402</v>
      </c>
      <c r="G886" s="679">
        <v>409</v>
      </c>
      <c r="H886" s="676">
        <v>166036</v>
      </c>
      <c r="I886" s="678">
        <v>28907</v>
      </c>
      <c r="J886" s="678">
        <v>44929</v>
      </c>
      <c r="K886" s="679">
        <v>92200</v>
      </c>
    </row>
    <row r="887" spans="2:11" ht="12.75">
      <c r="B887" s="1745" t="s">
        <v>218</v>
      </c>
      <c r="C887" s="676">
        <f>SUM(D887+H887)</f>
        <v>124444</v>
      </c>
      <c r="D887" s="676">
        <v>2810</v>
      </c>
      <c r="E887" s="677">
        <v>1441</v>
      </c>
      <c r="F887" s="677">
        <v>987</v>
      </c>
      <c r="G887" s="676">
        <v>382</v>
      </c>
      <c r="H887" s="676">
        <v>121634</v>
      </c>
      <c r="I887" s="676">
        <v>20977</v>
      </c>
      <c r="J887" s="676">
        <v>36045</v>
      </c>
      <c r="K887" s="677">
        <v>64612</v>
      </c>
    </row>
    <row r="888" spans="2:11" ht="12.75">
      <c r="B888" s="1745" t="s">
        <v>219</v>
      </c>
      <c r="C888" s="676">
        <f>SUM(D888+H888)</f>
        <v>151047</v>
      </c>
      <c r="D888" s="1746">
        <v>2945</v>
      </c>
      <c r="E888" s="1070">
        <v>1490</v>
      </c>
      <c r="F888" s="1071">
        <v>1101</v>
      </c>
      <c r="G888" s="1071">
        <v>354</v>
      </c>
      <c r="H888" s="1746">
        <v>148102</v>
      </c>
      <c r="I888" s="1070">
        <v>27100</v>
      </c>
      <c r="J888" s="1070">
        <v>38353</v>
      </c>
      <c r="K888" s="1071">
        <v>82649</v>
      </c>
    </row>
    <row r="889" spans="2:11" ht="12.75">
      <c r="B889" s="1745" t="s">
        <v>220</v>
      </c>
      <c r="C889" s="676">
        <f t="shared" si="97"/>
        <v>147309</v>
      </c>
      <c r="D889" s="676">
        <v>3287</v>
      </c>
      <c r="E889" s="677">
        <v>1703</v>
      </c>
      <c r="F889" s="677">
        <v>1175</v>
      </c>
      <c r="G889" s="676">
        <v>409</v>
      </c>
      <c r="H889" s="676">
        <v>144022</v>
      </c>
      <c r="I889" s="676">
        <v>27906</v>
      </c>
      <c r="J889" s="676">
        <v>39280</v>
      </c>
      <c r="K889" s="677">
        <v>76836</v>
      </c>
    </row>
    <row r="890" spans="2:11" ht="12.75">
      <c r="B890" s="1745" t="s">
        <v>221</v>
      </c>
      <c r="C890" s="676">
        <f>SUM(D890+H890)</f>
        <v>114652</v>
      </c>
      <c r="D890" s="591">
        <v>2668</v>
      </c>
      <c r="E890" s="678">
        <v>1596</v>
      </c>
      <c r="F890" s="679">
        <v>843</v>
      </c>
      <c r="G890" s="679">
        <v>229</v>
      </c>
      <c r="H890" s="676">
        <v>111984</v>
      </c>
      <c r="I890" s="678">
        <v>20935</v>
      </c>
      <c r="J890" s="678">
        <v>33872</v>
      </c>
      <c r="K890" s="679">
        <v>57177</v>
      </c>
    </row>
    <row r="891" spans="2:11" ht="12.75">
      <c r="B891" s="1745" t="s">
        <v>222</v>
      </c>
      <c r="C891" s="676">
        <f t="shared" si="97"/>
        <v>153768</v>
      </c>
      <c r="D891" s="591">
        <v>4721</v>
      </c>
      <c r="E891" s="678">
        <v>2979</v>
      </c>
      <c r="F891" s="678">
        <v>1478</v>
      </c>
      <c r="G891" s="679">
        <v>264</v>
      </c>
      <c r="H891" s="676">
        <v>149047</v>
      </c>
      <c r="I891" s="678">
        <v>25537</v>
      </c>
      <c r="J891" s="678">
        <v>47842</v>
      </c>
      <c r="K891" s="679">
        <v>75668</v>
      </c>
    </row>
    <row r="892" spans="2:11" ht="12.75">
      <c r="B892" s="1745" t="s">
        <v>223</v>
      </c>
      <c r="C892" s="676">
        <f t="shared" si="97"/>
        <v>147951</v>
      </c>
      <c r="D892" s="676">
        <v>4816</v>
      </c>
      <c r="E892" s="677">
        <v>2506</v>
      </c>
      <c r="F892" s="677">
        <v>2026</v>
      </c>
      <c r="G892" s="676">
        <v>284</v>
      </c>
      <c r="H892" s="676">
        <v>143135</v>
      </c>
      <c r="I892" s="676">
        <v>24522</v>
      </c>
      <c r="J892" s="676">
        <v>47621</v>
      </c>
      <c r="K892" s="677">
        <v>70992</v>
      </c>
    </row>
    <row r="893" spans="2:11" ht="12.75">
      <c r="B893" s="1747" t="s">
        <v>224</v>
      </c>
      <c r="C893" s="676">
        <f>SUM(D893+H893)</f>
        <v>158309</v>
      </c>
      <c r="D893" s="591">
        <v>4413</v>
      </c>
      <c r="E893" s="678">
        <v>2190</v>
      </c>
      <c r="F893" s="678">
        <v>1960</v>
      </c>
      <c r="G893" s="678">
        <v>263</v>
      </c>
      <c r="H893" s="677">
        <v>153896</v>
      </c>
      <c r="I893" s="678">
        <v>26643</v>
      </c>
      <c r="J893" s="678">
        <v>52393</v>
      </c>
      <c r="K893" s="679">
        <v>74860</v>
      </c>
    </row>
    <row r="894" spans="2:11" ht="12.75">
      <c r="B894" s="1747" t="s">
        <v>225</v>
      </c>
      <c r="C894" s="676">
        <f>SUM(D894+H894)</f>
        <v>0</v>
      </c>
      <c r="D894" s="678"/>
      <c r="E894" s="678"/>
      <c r="F894" s="678"/>
      <c r="G894" s="678"/>
      <c r="H894" s="678"/>
      <c r="I894" s="678"/>
      <c r="J894" s="678"/>
      <c r="K894" s="679"/>
    </row>
    <row r="895" spans="2:11" ht="12.75">
      <c r="B895" s="1747" t="s">
        <v>226</v>
      </c>
      <c r="C895" s="676">
        <f t="shared" si="97"/>
        <v>0</v>
      </c>
      <c r="D895" s="678"/>
      <c r="E895" s="678"/>
      <c r="F895" s="678"/>
      <c r="G895" s="678"/>
      <c r="H895" s="678"/>
      <c r="I895" s="678"/>
      <c r="J895" s="678"/>
      <c r="K895" s="679"/>
    </row>
    <row r="896" spans="2:11" ht="15">
      <c r="B896" s="614"/>
      <c r="C896" s="677"/>
      <c r="D896" s="677"/>
      <c r="E896" s="677"/>
      <c r="F896" s="677"/>
      <c r="G896" s="677"/>
      <c r="H896" s="677"/>
      <c r="I896" s="677"/>
      <c r="J896" s="677"/>
      <c r="K896" s="677"/>
    </row>
    <row r="897" spans="2:11" ht="12.75">
      <c r="B897" s="615">
        <v>2023</v>
      </c>
      <c r="C897" s="670">
        <f t="shared" ref="C897:K897" si="98">SUM(C884:C895)</f>
        <v>1446149</v>
      </c>
      <c r="D897" s="670">
        <f>SUM(D884:D895)</f>
        <v>36091</v>
      </c>
      <c r="E897" s="670">
        <f t="shared" si="98"/>
        <v>19203</v>
      </c>
      <c r="F897" s="670">
        <f t="shared" si="98"/>
        <v>13573</v>
      </c>
      <c r="G897" s="670">
        <f>SUM(G884:G895)</f>
        <v>3315</v>
      </c>
      <c r="H897" s="670">
        <f t="shared" si="98"/>
        <v>1410058</v>
      </c>
      <c r="I897" s="670">
        <f t="shared" si="98"/>
        <v>251612</v>
      </c>
      <c r="J897" s="670">
        <f t="shared" si="98"/>
        <v>420622</v>
      </c>
      <c r="K897" s="670">
        <f t="shared" si="98"/>
        <v>737824</v>
      </c>
    </row>
    <row r="898" spans="2:11" ht="12.75">
      <c r="B898" s="669"/>
      <c r="C898" s="664"/>
      <c r="D898" s="664"/>
      <c r="E898" s="664"/>
      <c r="F898" s="664"/>
      <c r="G898" s="664"/>
      <c r="H898" s="664"/>
      <c r="I898" s="664"/>
      <c r="J898" s="664"/>
      <c r="K898" s="664"/>
    </row>
    <row r="899" spans="2:11" ht="12.75">
      <c r="B899" s="3"/>
      <c r="C899" s="1631" t="s">
        <v>239</v>
      </c>
      <c r="D899" s="1631"/>
      <c r="E899" s="1631"/>
      <c r="F899" s="1631"/>
      <c r="G899" s="1631"/>
      <c r="H899" s="1631"/>
      <c r="I899" s="1631"/>
      <c r="J899" s="1631"/>
      <c r="K899" s="1631"/>
    </row>
    <row r="900" spans="2:11" ht="12.75">
      <c r="B900" s="503"/>
      <c r="C900" s="664"/>
      <c r="D900" s="664"/>
      <c r="E900" s="664"/>
      <c r="F900" s="664"/>
      <c r="G900" s="664"/>
      <c r="H900" s="664"/>
      <c r="I900" s="664"/>
      <c r="J900" s="664"/>
      <c r="K900" s="664"/>
    </row>
    <row r="901" spans="2:11" ht="12.75">
      <c r="B901" s="616"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616"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616"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616"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616" t="s">
        <v>219</v>
      </c>
      <c r="C905" s="676">
        <f t="shared" si="99"/>
        <v>45856347</v>
      </c>
      <c r="D905" s="1070">
        <v>162284</v>
      </c>
      <c r="E905" s="1070">
        <v>51355</v>
      </c>
      <c r="F905" s="1070">
        <v>63157</v>
      </c>
      <c r="G905" s="1070">
        <v>47772</v>
      </c>
      <c r="H905" s="1070">
        <v>45694063</v>
      </c>
      <c r="I905" s="1070">
        <v>7461819</v>
      </c>
      <c r="J905" s="1070">
        <v>10755546</v>
      </c>
      <c r="K905" s="1071">
        <v>27476698</v>
      </c>
    </row>
    <row r="906" spans="2:11" ht="12.75">
      <c r="B906" s="616"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616" t="s">
        <v>221</v>
      </c>
      <c r="C907" s="676">
        <f t="shared" si="99"/>
        <v>34088970</v>
      </c>
      <c r="D907" s="678">
        <v>145531</v>
      </c>
      <c r="E907" s="678">
        <v>56488</v>
      </c>
      <c r="F907" s="678">
        <v>54073</v>
      </c>
      <c r="G907" s="679">
        <v>34970</v>
      </c>
      <c r="H907" s="676">
        <v>33943439</v>
      </c>
      <c r="I907" s="678">
        <v>5731809</v>
      </c>
      <c r="J907" s="678">
        <v>9205678</v>
      </c>
      <c r="K907" s="679">
        <v>19005952</v>
      </c>
    </row>
    <row r="908" spans="2:11" ht="12.75">
      <c r="B908" s="616" t="s">
        <v>222</v>
      </c>
      <c r="C908" s="676">
        <f t="shared" si="99"/>
        <v>44345158</v>
      </c>
      <c r="D908" s="678">
        <v>235600</v>
      </c>
      <c r="E908" s="678">
        <v>104752</v>
      </c>
      <c r="F908" s="678">
        <v>89155</v>
      </c>
      <c r="G908" s="679">
        <v>41693</v>
      </c>
      <c r="H908" s="676">
        <v>44109558</v>
      </c>
      <c r="I908" s="678">
        <v>6929909</v>
      </c>
      <c r="J908" s="678">
        <v>13061277</v>
      </c>
      <c r="K908" s="679">
        <v>24118372</v>
      </c>
    </row>
    <row r="909" spans="2:11" ht="12.75">
      <c r="B909" s="616" t="s">
        <v>223</v>
      </c>
      <c r="C909" s="676">
        <f t="shared" si="99"/>
        <v>43014730</v>
      </c>
      <c r="D909" s="678">
        <v>238111</v>
      </c>
      <c r="E909" s="678">
        <v>85028</v>
      </c>
      <c r="F909" s="678">
        <v>112456</v>
      </c>
      <c r="G909" s="679">
        <v>40627</v>
      </c>
      <c r="H909" s="676">
        <v>42776619</v>
      </c>
      <c r="I909" s="678">
        <v>6581453</v>
      </c>
      <c r="J909" s="678">
        <v>13017944</v>
      </c>
      <c r="K909" s="679">
        <v>23177222</v>
      </c>
    </row>
    <row r="910" spans="2:11" ht="12.75">
      <c r="B910" s="616" t="s">
        <v>224</v>
      </c>
      <c r="C910" s="676">
        <f>SUM(D910+H910)</f>
        <v>45960353</v>
      </c>
      <c r="D910" s="678">
        <v>222743</v>
      </c>
      <c r="E910" s="678">
        <v>70275</v>
      </c>
      <c r="F910" s="678">
        <v>109087</v>
      </c>
      <c r="G910" s="678">
        <v>43381</v>
      </c>
      <c r="H910" s="677">
        <v>45737610</v>
      </c>
      <c r="I910" s="678">
        <v>6685809</v>
      </c>
      <c r="J910" s="678">
        <v>14432323</v>
      </c>
      <c r="K910" s="679">
        <v>24619478</v>
      </c>
    </row>
    <row r="911" spans="2:11" ht="12.75">
      <c r="B911" s="616" t="s">
        <v>225</v>
      </c>
      <c r="C911" s="676">
        <f>SUM(D911+H911)</f>
        <v>0</v>
      </c>
      <c r="D911" s="678"/>
      <c r="E911" s="678"/>
      <c r="F911" s="678"/>
      <c r="G911" s="678"/>
      <c r="H911" s="677"/>
      <c r="I911" s="678"/>
      <c r="J911" s="678"/>
      <c r="K911" s="679"/>
    </row>
    <row r="912" spans="2:11" ht="12.75">
      <c r="B912" s="616" t="s">
        <v>226</v>
      </c>
      <c r="C912" s="676">
        <f t="shared" si="99"/>
        <v>0</v>
      </c>
      <c r="D912" s="678"/>
      <c r="E912" s="678"/>
      <c r="F912" s="678"/>
      <c r="G912" s="678"/>
      <c r="H912" s="678"/>
      <c r="I912" s="678"/>
      <c r="J912" s="678"/>
      <c r="K912" s="679"/>
    </row>
    <row r="913" spans="2:11" ht="12.75">
      <c r="B913" s="669"/>
      <c r="C913" s="677"/>
      <c r="D913" s="677"/>
      <c r="E913" s="677"/>
      <c r="F913" s="677"/>
      <c r="G913" s="677"/>
      <c r="H913" s="677"/>
      <c r="I913" s="677"/>
      <c r="J913" s="677"/>
      <c r="K913" s="677"/>
    </row>
    <row r="914" spans="2:11" ht="12.75">
      <c r="B914" s="615">
        <v>2023</v>
      </c>
      <c r="C914" s="670">
        <f t="shared" ref="C914:K914" si="100">SUM(C901:C912)</f>
        <v>432555022</v>
      </c>
      <c r="D914" s="670">
        <f t="shared" si="100"/>
        <v>1925641</v>
      </c>
      <c r="E914" s="670">
        <f t="shared" si="100"/>
        <v>659590</v>
      </c>
      <c r="F914" s="670">
        <f t="shared" si="100"/>
        <v>786421</v>
      </c>
      <c r="G914" s="670">
        <f t="shared" si="100"/>
        <v>479630</v>
      </c>
      <c r="H914" s="670">
        <f t="shared" si="100"/>
        <v>430629381</v>
      </c>
      <c r="I914" s="670">
        <f t="shared" si="100"/>
        <v>68180831</v>
      </c>
      <c r="J914" s="670">
        <f t="shared" si="100"/>
        <v>117054707</v>
      </c>
      <c r="K914" s="670">
        <f t="shared" si="100"/>
        <v>245393843</v>
      </c>
    </row>
    <row r="915" spans="2:11" ht="12.75">
      <c r="B915" s="510"/>
      <c r="C915" s="665"/>
      <c r="D915" s="665"/>
      <c r="E915" s="665"/>
      <c r="F915" s="665"/>
      <c r="G915" s="665"/>
      <c r="H915" s="665"/>
      <c r="I915" s="665"/>
      <c r="J915" s="665"/>
      <c r="K915" s="665"/>
    </row>
    <row r="916" spans="2:11" ht="12.75" customHeight="1">
      <c r="B916" s="1671" t="s">
        <v>203</v>
      </c>
      <c r="C916" s="1637" t="s">
        <v>18</v>
      </c>
      <c r="D916" s="1637" t="s">
        <v>204</v>
      </c>
      <c r="E916" s="1639" t="s">
        <v>205</v>
      </c>
      <c r="F916" s="1640"/>
      <c r="G916" s="1641"/>
      <c r="H916" s="1642" t="s">
        <v>206</v>
      </c>
      <c r="I916" s="1644" t="s">
        <v>207</v>
      </c>
      <c r="J916" s="1645"/>
      <c r="K916" s="1645"/>
    </row>
    <row r="917" spans="2:11" ht="11.25" customHeight="1">
      <c r="B917" s="1672"/>
      <c r="C917" s="1638"/>
      <c r="D917" s="1638"/>
      <c r="E917" s="1647" t="s">
        <v>244</v>
      </c>
      <c r="F917" s="1637" t="s">
        <v>245</v>
      </c>
      <c r="G917" s="1637" t="s">
        <v>246</v>
      </c>
      <c r="H917" s="1643"/>
      <c r="I917" s="1647" t="s">
        <v>211</v>
      </c>
      <c r="J917" s="1647" t="s">
        <v>20</v>
      </c>
      <c r="K917" s="1637" t="s">
        <v>212</v>
      </c>
    </row>
    <row r="918" spans="2:11" ht="11.25" customHeight="1">
      <c r="B918" s="1672"/>
      <c r="C918" s="1638"/>
      <c r="D918" s="1638"/>
      <c r="E918" s="1648"/>
      <c r="F918" s="1638"/>
      <c r="G918" s="1638"/>
      <c r="H918" s="1643"/>
      <c r="I918" s="1649"/>
      <c r="J918" s="1649"/>
      <c r="K918" s="1673"/>
    </row>
    <row r="919" spans="2:11" ht="12.75">
      <c r="B919" s="500">
        <v>0</v>
      </c>
      <c r="C919" s="666">
        <v>1</v>
      </c>
      <c r="D919" s="666">
        <v>2</v>
      </c>
      <c r="E919" s="667">
        <v>3</v>
      </c>
      <c r="F919" s="667">
        <v>4</v>
      </c>
      <c r="G919" s="666">
        <v>5</v>
      </c>
      <c r="H919" s="666">
        <v>6</v>
      </c>
      <c r="I919" s="666">
        <v>7</v>
      </c>
      <c r="J919" s="666">
        <v>8</v>
      </c>
      <c r="K919" s="666">
        <v>9</v>
      </c>
    </row>
    <row r="920" spans="2:11" ht="12.75">
      <c r="B920" s="503"/>
      <c r="C920" s="664"/>
      <c r="D920" s="664"/>
      <c r="E920" s="664"/>
      <c r="F920" s="664"/>
      <c r="G920" s="664"/>
      <c r="H920" s="664"/>
      <c r="I920" s="664"/>
      <c r="J920" s="664"/>
      <c r="K920" s="664"/>
    </row>
    <row r="921" spans="2:11" ht="12.75">
      <c r="B921" s="3"/>
      <c r="C921" s="1631" t="s">
        <v>240</v>
      </c>
      <c r="D921" s="1631"/>
      <c r="E921" s="1631"/>
      <c r="F921" s="1631"/>
      <c r="G921" s="1631"/>
      <c r="H921" s="1631"/>
      <c r="I921" s="1631"/>
      <c r="J921" s="1631"/>
      <c r="K921" s="1631"/>
    </row>
    <row r="922" spans="2:11" ht="12.75">
      <c r="B922" s="3"/>
      <c r="C922" s="668"/>
      <c r="D922" s="668"/>
      <c r="E922" s="668"/>
      <c r="F922" s="668"/>
      <c r="G922" s="668"/>
      <c r="H922" s="668"/>
      <c r="I922" s="668"/>
      <c r="J922" s="668"/>
      <c r="K922" s="668"/>
    </row>
    <row r="923" spans="2:11" ht="12.75">
      <c r="B923" s="616"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616"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616"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616"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616" t="s">
        <v>219</v>
      </c>
      <c r="C927" s="676">
        <f t="shared" si="101"/>
        <v>90424682</v>
      </c>
      <c r="D927" s="1070">
        <v>286702</v>
      </c>
      <c r="E927" s="1070">
        <v>91156</v>
      </c>
      <c r="F927" s="1070">
        <v>111222</v>
      </c>
      <c r="G927" s="1070">
        <v>84324</v>
      </c>
      <c r="H927" s="1070">
        <v>90137980</v>
      </c>
      <c r="I927" s="1070">
        <v>14710488</v>
      </c>
      <c r="J927" s="1070">
        <v>22097348</v>
      </c>
      <c r="K927" s="1071">
        <v>53330144</v>
      </c>
    </row>
    <row r="928" spans="2:11" ht="12.75">
      <c r="B928" s="616"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616" t="s">
        <v>221</v>
      </c>
      <c r="C929" s="676">
        <f>SUM(D929+H929)</f>
        <v>67084106</v>
      </c>
      <c r="D929" s="678">
        <v>255222</v>
      </c>
      <c r="E929" s="678">
        <v>99432</v>
      </c>
      <c r="F929" s="678">
        <v>95147</v>
      </c>
      <c r="G929" s="679">
        <v>60643</v>
      </c>
      <c r="H929" s="676">
        <v>66828884</v>
      </c>
      <c r="I929" s="678">
        <v>11329513</v>
      </c>
      <c r="J929" s="678">
        <v>18691865</v>
      </c>
      <c r="K929" s="679">
        <v>36807506</v>
      </c>
    </row>
    <row r="930" spans="2:11" ht="12.75">
      <c r="B930" s="616" t="s">
        <v>222</v>
      </c>
      <c r="C930" s="676">
        <f>SUM(D930+H930)</f>
        <v>87504925</v>
      </c>
      <c r="D930" s="678">
        <v>408448</v>
      </c>
      <c r="E930" s="678">
        <v>181673</v>
      </c>
      <c r="F930" s="678">
        <v>154525</v>
      </c>
      <c r="G930" s="679">
        <v>72250</v>
      </c>
      <c r="H930" s="676">
        <v>87096477</v>
      </c>
      <c r="I930" s="678">
        <v>13609989</v>
      </c>
      <c r="J930" s="678">
        <v>27054053</v>
      </c>
      <c r="K930" s="679">
        <v>46432435</v>
      </c>
    </row>
    <row r="931" spans="2:11" ht="12.75">
      <c r="B931" s="616" t="s">
        <v>223</v>
      </c>
      <c r="C931" s="676">
        <f t="shared" si="101"/>
        <v>85307117</v>
      </c>
      <c r="D931" s="676">
        <v>416958</v>
      </c>
      <c r="E931" s="677">
        <v>148013</v>
      </c>
      <c r="F931" s="677">
        <v>195362</v>
      </c>
      <c r="G931" s="677">
        <v>73583</v>
      </c>
      <c r="H931" s="676">
        <v>84890159</v>
      </c>
      <c r="I931" s="677">
        <v>12993781</v>
      </c>
      <c r="J931" s="677">
        <v>26847702</v>
      </c>
      <c r="K931" s="677">
        <v>45048676</v>
      </c>
    </row>
    <row r="932" spans="2:11" ht="12.75">
      <c r="B932" s="616" t="s">
        <v>224</v>
      </c>
      <c r="C932" s="676">
        <f t="shared" si="101"/>
        <v>91912277</v>
      </c>
      <c r="D932" s="678">
        <v>395451</v>
      </c>
      <c r="E932" s="678">
        <v>124985</v>
      </c>
      <c r="F932" s="678">
        <v>194401</v>
      </c>
      <c r="G932" s="678">
        <v>76065</v>
      </c>
      <c r="H932" s="677">
        <v>91516826</v>
      </c>
      <c r="I932" s="678">
        <v>14059039</v>
      </c>
      <c r="J932" s="678">
        <v>29871706</v>
      </c>
      <c r="K932" s="679">
        <v>47586081</v>
      </c>
    </row>
    <row r="933" spans="2:11" ht="12.75">
      <c r="B933" s="616" t="s">
        <v>225</v>
      </c>
      <c r="C933" s="676">
        <f t="shared" si="101"/>
        <v>0</v>
      </c>
      <c r="D933" s="678"/>
      <c r="E933" s="678"/>
      <c r="F933" s="678"/>
      <c r="G933" s="678"/>
      <c r="H933" s="677"/>
      <c r="I933" s="678"/>
      <c r="J933" s="678"/>
      <c r="K933" s="679"/>
    </row>
    <row r="934" spans="2:11" ht="12.75">
      <c r="B934" s="616" t="s">
        <v>226</v>
      </c>
      <c r="C934" s="676">
        <f t="shared" si="101"/>
        <v>0</v>
      </c>
      <c r="D934" s="678"/>
      <c r="E934" s="678"/>
      <c r="F934" s="678"/>
      <c r="G934" s="679"/>
      <c r="H934" s="680"/>
      <c r="I934" s="678"/>
      <c r="J934" s="678"/>
      <c r="K934" s="679"/>
    </row>
    <row r="935" spans="2:11" ht="12.75">
      <c r="B935" s="616"/>
      <c r="C935" s="675"/>
      <c r="D935" s="672"/>
      <c r="E935" s="673"/>
      <c r="F935" s="673"/>
      <c r="G935" s="673"/>
      <c r="H935" s="672"/>
      <c r="I935" s="673"/>
      <c r="J935" s="673"/>
      <c r="K935" s="673"/>
    </row>
    <row r="936" spans="2:11" ht="13.5" thickBot="1">
      <c r="B936" s="615">
        <v>2023</v>
      </c>
      <c r="C936" s="674">
        <f t="shared" ref="C936:K936" si="102">SUM(C923:C934)</f>
        <v>853450099</v>
      </c>
      <c r="D936" s="674">
        <f t="shared" si="102"/>
        <v>3385115</v>
      </c>
      <c r="E936" s="674">
        <f t="shared" si="102"/>
        <v>1160388</v>
      </c>
      <c r="F936" s="674">
        <f t="shared" si="102"/>
        <v>1381729</v>
      </c>
      <c r="G936" s="674">
        <f t="shared" si="102"/>
        <v>842998</v>
      </c>
      <c r="H936" s="674">
        <f t="shared" si="102"/>
        <v>850064984</v>
      </c>
      <c r="I936" s="674">
        <f t="shared" si="102"/>
        <v>135132192</v>
      </c>
      <c r="J936" s="674">
        <f t="shared" si="102"/>
        <v>240653015</v>
      </c>
      <c r="K936" s="674">
        <f t="shared" si="102"/>
        <v>474279777</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f t="shared" si="105"/>
        <v>580.58781875951468</v>
      </c>
      <c r="D948" s="424">
        <f t="shared" si="105"/>
        <v>89.610469068660777</v>
      </c>
      <c r="E948" s="424">
        <f t="shared" si="105"/>
        <v>57.070776255707763</v>
      </c>
      <c r="F948" s="424">
        <f t="shared" si="105"/>
        <v>99.184183673469391</v>
      </c>
      <c r="G948" s="424">
        <f t="shared" si="105"/>
        <v>289.22053231939162</v>
      </c>
      <c r="H948" s="424">
        <f t="shared" si="105"/>
        <v>594.66669699017518</v>
      </c>
      <c r="I948" s="424">
        <f t="shared" si="105"/>
        <v>527.68228052396501</v>
      </c>
      <c r="J948" s="424">
        <f t="shared" si="105"/>
        <v>570.14688985169778</v>
      </c>
      <c r="K948" s="656">
        <f t="shared" si="105"/>
        <v>635.66765963131184</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topLeftCell="A10" workbookViewId="0">
      <selection activeCell="M47" sqref="M47"/>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topLeftCell="A43" workbookViewId="0">
      <selection activeCell="S74" sqref="S74"/>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740" t="s">
        <v>508</v>
      </c>
      <c r="B1" s="1740"/>
      <c r="C1" s="1740"/>
      <c r="D1" s="1740"/>
      <c r="E1" s="1740"/>
      <c r="F1" s="1740"/>
      <c r="G1" s="1740"/>
      <c r="H1" s="1740"/>
      <c r="I1" s="1740"/>
      <c r="J1" s="1740"/>
      <c r="K1" s="1740"/>
      <c r="L1" s="1740"/>
      <c r="M1" s="1740"/>
      <c r="N1" s="1740"/>
    </row>
    <row r="2" spans="1:14" ht="15.75" thickBot="1">
      <c r="G2" s="1243" t="s">
        <v>278</v>
      </c>
    </row>
    <row r="3" spans="1:14" ht="15.75" thickBot="1">
      <c r="A3" s="1244" t="s">
        <v>279</v>
      </c>
      <c r="B3" s="1245" t="s">
        <v>166</v>
      </c>
      <c r="C3" s="1245" t="s">
        <v>167</v>
      </c>
      <c r="D3" s="1245" t="s">
        <v>168</v>
      </c>
      <c r="E3" s="1245" t="s">
        <v>169</v>
      </c>
      <c r="F3" s="1245" t="s">
        <v>170</v>
      </c>
      <c r="G3" s="1245" t="s">
        <v>171</v>
      </c>
      <c r="H3" s="1245" t="s">
        <v>172</v>
      </c>
      <c r="I3" s="1245" t="s">
        <v>173</v>
      </c>
      <c r="J3" s="1245" t="s">
        <v>174</v>
      </c>
      <c r="K3" s="1245" t="s">
        <v>175</v>
      </c>
      <c r="L3" s="1245" t="s">
        <v>176</v>
      </c>
      <c r="M3" s="1245" t="s">
        <v>177</v>
      </c>
      <c r="N3" s="1245" t="s">
        <v>184</v>
      </c>
    </row>
    <row r="4" spans="1:14">
      <c r="A4" s="1246">
        <v>2004</v>
      </c>
      <c r="B4" s="1247">
        <v>299.39999999999998</v>
      </c>
      <c r="C4" s="1247">
        <v>296.39999999999998</v>
      </c>
      <c r="D4" s="1247">
        <v>293.7</v>
      </c>
      <c r="E4" s="1247">
        <v>293.5</v>
      </c>
      <c r="F4" s="1247">
        <v>293.5</v>
      </c>
      <c r="G4" s="1247">
        <v>291.60000000000002</v>
      </c>
      <c r="H4" s="1247">
        <v>290.2</v>
      </c>
      <c r="I4" s="1247">
        <v>286.3</v>
      </c>
      <c r="J4" s="1247">
        <v>285.39999999999998</v>
      </c>
      <c r="K4" s="1247">
        <v>285.10000000000002</v>
      </c>
      <c r="L4" s="1247">
        <v>291.2</v>
      </c>
      <c r="M4" s="1247">
        <v>297.8</v>
      </c>
      <c r="N4" s="1248">
        <v>291.3</v>
      </c>
    </row>
    <row r="5" spans="1:14">
      <c r="A5" s="1249">
        <v>2005</v>
      </c>
      <c r="B5" s="1250">
        <v>304.10000000000002</v>
      </c>
      <c r="C5" s="1250">
        <v>308.10000000000002</v>
      </c>
      <c r="D5" s="1250">
        <v>308.2</v>
      </c>
      <c r="E5" s="1250">
        <v>310.89999999999998</v>
      </c>
      <c r="F5" s="1250">
        <v>309.89999999999998</v>
      </c>
      <c r="G5" s="1250">
        <v>309.10000000000002</v>
      </c>
      <c r="H5" s="1250">
        <v>307</v>
      </c>
      <c r="I5" s="1250">
        <v>300.60000000000002</v>
      </c>
      <c r="J5" s="1250">
        <v>303.3</v>
      </c>
      <c r="K5" s="1250">
        <v>304.3</v>
      </c>
      <c r="L5" s="1250">
        <v>311.8</v>
      </c>
      <c r="M5" s="1250">
        <v>315.5</v>
      </c>
      <c r="N5" s="1251">
        <v>307.60000000000002</v>
      </c>
    </row>
    <row r="6" spans="1:14">
      <c r="A6" s="1249">
        <v>2006</v>
      </c>
      <c r="B6" s="1250">
        <v>317.10000000000002</v>
      </c>
      <c r="C6" s="1250">
        <v>319.89999999999998</v>
      </c>
      <c r="D6" s="1250">
        <v>324</v>
      </c>
      <c r="E6" s="1250">
        <v>319.5</v>
      </c>
      <c r="F6" s="1250">
        <v>325.8</v>
      </c>
      <c r="G6" s="1250">
        <v>323.8</v>
      </c>
      <c r="H6" s="1250">
        <v>312.8</v>
      </c>
      <c r="I6" s="1250">
        <v>313</v>
      </c>
      <c r="J6" s="1250">
        <v>315.2</v>
      </c>
      <c r="K6" s="1250">
        <v>311.2</v>
      </c>
      <c r="L6" s="1250">
        <v>316.2</v>
      </c>
      <c r="M6" s="1250">
        <v>321.8</v>
      </c>
      <c r="N6" s="1251">
        <v>318.7</v>
      </c>
    </row>
    <row r="7" spans="1:14">
      <c r="A7" s="1249">
        <v>2007</v>
      </c>
      <c r="B7" s="1250">
        <v>325.7</v>
      </c>
      <c r="C7" s="1250">
        <v>327.9</v>
      </c>
      <c r="D7" s="1250">
        <v>329.1</v>
      </c>
      <c r="E7" s="1250">
        <v>329.9</v>
      </c>
      <c r="F7" s="1250">
        <v>328.7</v>
      </c>
      <c r="G7" s="1250">
        <v>330</v>
      </c>
      <c r="H7" s="1250">
        <v>327.9</v>
      </c>
      <c r="I7" s="1250">
        <v>324</v>
      </c>
      <c r="J7" s="1250">
        <v>329.3</v>
      </c>
      <c r="K7" s="1250">
        <v>312.8</v>
      </c>
      <c r="L7" s="1250">
        <v>317.5</v>
      </c>
      <c r="M7" s="1250">
        <v>319</v>
      </c>
      <c r="N7" s="1251">
        <v>325.39999999999998</v>
      </c>
    </row>
    <row r="8" spans="1:14">
      <c r="A8" s="1249">
        <v>2008</v>
      </c>
      <c r="B8" s="1250">
        <v>326.5</v>
      </c>
      <c r="C8" s="1250">
        <v>327</v>
      </c>
      <c r="D8" s="1250">
        <v>324.5</v>
      </c>
      <c r="E8" s="1250">
        <v>322.60000000000002</v>
      </c>
      <c r="F8" s="1250">
        <v>325.7</v>
      </c>
      <c r="G8" s="1250">
        <v>323.8</v>
      </c>
      <c r="H8" s="1250">
        <v>317</v>
      </c>
      <c r="I8" s="1250">
        <v>314.39999999999998</v>
      </c>
      <c r="J8" s="1250">
        <v>314.60000000000002</v>
      </c>
      <c r="K8" s="1250">
        <v>310.5</v>
      </c>
      <c r="L8" s="1250">
        <v>315.10000000000002</v>
      </c>
      <c r="M8" s="1250">
        <v>321.7</v>
      </c>
      <c r="N8" s="1251">
        <v>320.39999999999998</v>
      </c>
    </row>
    <row r="9" spans="1:14">
      <c r="A9" s="1249">
        <v>2009</v>
      </c>
      <c r="B9" s="1250">
        <v>322.2</v>
      </c>
      <c r="C9" s="1250">
        <v>324.3</v>
      </c>
      <c r="D9" s="1250">
        <v>325.89999999999998</v>
      </c>
      <c r="E9" s="1250">
        <v>324.2</v>
      </c>
      <c r="F9" s="1250">
        <v>325.3</v>
      </c>
      <c r="G9" s="1250">
        <v>324.5</v>
      </c>
      <c r="H9" s="1250">
        <v>323.3</v>
      </c>
      <c r="I9" s="1250">
        <v>316.2</v>
      </c>
      <c r="J9" s="1250">
        <v>320.10000000000002</v>
      </c>
      <c r="K9" s="1250">
        <v>320</v>
      </c>
      <c r="L9" s="1250">
        <v>324.5</v>
      </c>
      <c r="M9" s="1250">
        <v>330</v>
      </c>
      <c r="N9" s="1252">
        <v>323.60000000000002</v>
      </c>
    </row>
    <row r="10" spans="1:14">
      <c r="A10" s="1249">
        <v>2010</v>
      </c>
      <c r="B10" s="1250">
        <v>333.4</v>
      </c>
      <c r="C10" s="1250">
        <v>341.3</v>
      </c>
      <c r="D10" s="1250">
        <v>335.1</v>
      </c>
      <c r="E10" s="1250">
        <v>343.1</v>
      </c>
      <c r="F10" s="1250">
        <v>346.2</v>
      </c>
      <c r="G10" s="1250">
        <v>345.9</v>
      </c>
      <c r="H10" s="1250">
        <v>340.4</v>
      </c>
      <c r="I10" s="1250">
        <v>336.9</v>
      </c>
      <c r="J10" s="1250">
        <v>334.2</v>
      </c>
      <c r="K10" s="1250">
        <v>325.7</v>
      </c>
      <c r="L10" s="1250">
        <v>326.39999999999998</v>
      </c>
      <c r="M10" s="1250">
        <v>326.3</v>
      </c>
      <c r="N10" s="1252">
        <v>335.8</v>
      </c>
    </row>
    <row r="11" spans="1:14">
      <c r="A11" s="1249">
        <v>2011</v>
      </c>
      <c r="B11" s="1250">
        <v>325.60000000000002</v>
      </c>
      <c r="C11" s="1250">
        <v>323.5</v>
      </c>
      <c r="D11" s="1250">
        <v>322.8</v>
      </c>
      <c r="E11" s="1250">
        <v>323</v>
      </c>
      <c r="F11" s="1250">
        <v>326.89999999999998</v>
      </c>
      <c r="G11" s="1250">
        <v>323.39999999999998</v>
      </c>
      <c r="H11" s="1250">
        <v>321.10000000000002</v>
      </c>
      <c r="I11" s="1250">
        <v>317.7</v>
      </c>
      <c r="J11" s="1250">
        <v>313</v>
      </c>
      <c r="K11" s="1250">
        <v>312.89999999999998</v>
      </c>
      <c r="L11" s="1250">
        <v>315.60000000000002</v>
      </c>
      <c r="M11" s="1250">
        <v>322.10000000000002</v>
      </c>
      <c r="N11" s="1252">
        <v>320.7</v>
      </c>
    </row>
    <row r="12" spans="1:14">
      <c r="A12" s="1253">
        <v>2012</v>
      </c>
      <c r="B12" s="1254">
        <v>324.89999999999998</v>
      </c>
      <c r="C12" s="1254">
        <v>327.2</v>
      </c>
      <c r="D12" s="1254">
        <v>329</v>
      </c>
      <c r="E12" s="1254">
        <v>329.8</v>
      </c>
      <c r="F12" s="1254">
        <v>334.6</v>
      </c>
      <c r="G12" s="1254">
        <v>336.3</v>
      </c>
      <c r="H12" s="1254">
        <v>330.7</v>
      </c>
      <c r="I12" s="1254">
        <v>326.3</v>
      </c>
      <c r="J12" s="1254">
        <v>325.7</v>
      </c>
      <c r="K12" s="1254">
        <v>322</v>
      </c>
      <c r="L12" s="1254">
        <v>327.2</v>
      </c>
      <c r="M12" s="1254">
        <v>330.6</v>
      </c>
      <c r="N12" s="1255">
        <v>328.9</v>
      </c>
    </row>
    <row r="13" spans="1:14">
      <c r="A13" s="1253">
        <v>2013</v>
      </c>
      <c r="B13" s="1254">
        <v>334</v>
      </c>
      <c r="C13" s="1254">
        <v>336.5</v>
      </c>
      <c r="D13" s="1254">
        <v>334.9</v>
      </c>
      <c r="E13" s="1254">
        <v>338</v>
      </c>
      <c r="F13" s="1254">
        <v>338.8</v>
      </c>
      <c r="G13" s="1254">
        <v>343</v>
      </c>
      <c r="H13" s="1254">
        <v>338.6</v>
      </c>
      <c r="I13" s="1254">
        <v>334</v>
      </c>
      <c r="J13" s="1254">
        <v>329.8</v>
      </c>
      <c r="K13" s="1254">
        <v>328.9</v>
      </c>
      <c r="L13" s="1254">
        <v>331</v>
      </c>
      <c r="M13" s="1254">
        <v>333.1</v>
      </c>
      <c r="N13" s="1255">
        <v>335.2</v>
      </c>
    </row>
    <row r="14" spans="1:14">
      <c r="A14" s="1253">
        <v>2014</v>
      </c>
      <c r="B14" s="1254">
        <v>335.3</v>
      </c>
      <c r="C14" s="1254">
        <v>339.5</v>
      </c>
      <c r="D14" s="1254">
        <v>336</v>
      </c>
      <c r="E14" s="1254">
        <v>338.1</v>
      </c>
      <c r="F14" s="1254">
        <v>336</v>
      </c>
      <c r="G14" s="1254">
        <v>336.1</v>
      </c>
      <c r="H14" s="1254">
        <v>331.4</v>
      </c>
      <c r="I14" s="1254">
        <v>332.4</v>
      </c>
      <c r="J14" s="1254">
        <v>327.3</v>
      </c>
      <c r="K14" s="1254">
        <v>326.3</v>
      </c>
      <c r="L14" s="1254">
        <v>328.5</v>
      </c>
      <c r="M14" s="1254">
        <v>340.6</v>
      </c>
      <c r="N14" s="1255">
        <v>333.6</v>
      </c>
    </row>
    <row r="15" spans="1:14">
      <c r="A15" s="1256">
        <v>2015</v>
      </c>
      <c r="B15" s="1257">
        <v>336</v>
      </c>
      <c r="C15" s="1257">
        <v>338.9</v>
      </c>
      <c r="D15" s="1257">
        <v>339.7</v>
      </c>
      <c r="E15" s="1257">
        <v>340.8</v>
      </c>
      <c r="F15" s="1257">
        <v>346.1</v>
      </c>
      <c r="G15" s="1257">
        <v>343.9</v>
      </c>
      <c r="H15" s="1257">
        <v>339.4</v>
      </c>
      <c r="I15" s="1257">
        <v>334</v>
      </c>
      <c r="J15" s="1257">
        <v>332.9</v>
      </c>
      <c r="K15" s="1257">
        <v>331.2</v>
      </c>
      <c r="L15" s="1257">
        <v>332.8</v>
      </c>
      <c r="M15" s="1257">
        <v>335.4</v>
      </c>
      <c r="N15" s="1258">
        <v>337.6</v>
      </c>
    </row>
    <row r="16" spans="1:14">
      <c r="A16" s="1256">
        <v>2016</v>
      </c>
      <c r="B16" s="1257">
        <v>335.2</v>
      </c>
      <c r="C16" s="1257">
        <v>337.7</v>
      </c>
      <c r="D16" s="1257">
        <v>338.5</v>
      </c>
      <c r="E16" s="1257">
        <v>340.3</v>
      </c>
      <c r="F16" s="1257">
        <v>345.4</v>
      </c>
      <c r="G16" s="1257">
        <v>342.5</v>
      </c>
      <c r="H16" s="1257">
        <v>339.1</v>
      </c>
      <c r="I16" s="1257">
        <v>336.7</v>
      </c>
      <c r="J16" s="1257">
        <v>336</v>
      </c>
      <c r="K16" s="1257">
        <v>338.1</v>
      </c>
      <c r="L16" s="1257">
        <v>339.8</v>
      </c>
      <c r="M16" s="1257">
        <v>343.5</v>
      </c>
      <c r="N16" s="1258">
        <v>339.5</v>
      </c>
    </row>
    <row r="17" spans="1:14">
      <c r="A17" s="1256">
        <v>2017</v>
      </c>
      <c r="B17" s="1257">
        <v>343.84877560849145</v>
      </c>
      <c r="C17" s="1257">
        <v>344.01260355448568</v>
      </c>
      <c r="D17" s="1257">
        <v>345.08323788722237</v>
      </c>
      <c r="E17" s="1257">
        <v>349.4260933003689</v>
      </c>
      <c r="F17" s="1257">
        <v>351.85998819252393</v>
      </c>
      <c r="G17" s="1257">
        <v>351.12109667545815</v>
      </c>
      <c r="H17" s="1257">
        <v>346.75726994620067</v>
      </c>
      <c r="I17" s="1257">
        <v>344.85589941972938</v>
      </c>
      <c r="J17" s="1257">
        <v>342.09908231074832</v>
      </c>
      <c r="K17" s="1257">
        <v>340.25607000681453</v>
      </c>
      <c r="L17" s="1257">
        <v>343.96423731809307</v>
      </c>
      <c r="M17" s="1257">
        <v>345.17611667491775</v>
      </c>
      <c r="N17" s="1258">
        <v>345.73613890143946</v>
      </c>
    </row>
    <row r="18" spans="1:14">
      <c r="A18" s="1256">
        <v>2018</v>
      </c>
      <c r="B18" s="1257">
        <v>328.68883172082138</v>
      </c>
      <c r="C18" s="1257">
        <v>335.33083028686195</v>
      </c>
      <c r="D18" s="1257">
        <v>339.13477331184731</v>
      </c>
      <c r="E18" s="1257">
        <v>352.1288362407397</v>
      </c>
      <c r="F18" s="1257">
        <v>354.40806226015781</v>
      </c>
      <c r="G18" s="1257">
        <v>352.31798629918734</v>
      </c>
      <c r="H18" s="1257">
        <v>349.02563708344542</v>
      </c>
      <c r="I18" s="1257">
        <v>347.00933631012759</v>
      </c>
      <c r="J18" s="1257">
        <v>345.11329021489684</v>
      </c>
      <c r="K18" s="1257">
        <v>347.11988043981063</v>
      </c>
      <c r="L18" s="1257">
        <v>349.40972512323503</v>
      </c>
      <c r="M18" s="1257">
        <v>350.98601398601369</v>
      </c>
      <c r="N18" s="1258">
        <v>345.25543478260863</v>
      </c>
    </row>
    <row r="19" spans="1:14">
      <c r="A19" s="1259">
        <v>2019</v>
      </c>
      <c r="B19" s="1260">
        <v>354.37491656654714</v>
      </c>
      <c r="C19" s="1260">
        <v>356.43838796545651</v>
      </c>
      <c r="D19" s="1260">
        <v>357.2969949465724</v>
      </c>
      <c r="E19" s="1260">
        <v>357.47446683623537</v>
      </c>
      <c r="F19" s="1260">
        <v>361.2054005838466</v>
      </c>
      <c r="G19" s="1260">
        <v>357.93540852897377</v>
      </c>
      <c r="H19" s="1260">
        <v>354.2490676912646</v>
      </c>
      <c r="I19" s="1260">
        <v>353.13528487554794</v>
      </c>
      <c r="J19" s="1260">
        <v>352.05841293166753</v>
      </c>
      <c r="K19" s="1260">
        <v>345</v>
      </c>
      <c r="L19" s="1260">
        <v>349.6</v>
      </c>
      <c r="M19" s="1260">
        <v>354.4</v>
      </c>
      <c r="N19" s="1261">
        <v>354.2</v>
      </c>
    </row>
    <row r="20" spans="1:14">
      <c r="A20" s="1259">
        <v>2020</v>
      </c>
      <c r="B20" s="1260">
        <v>354.8</v>
      </c>
      <c r="C20" s="1260">
        <v>355</v>
      </c>
      <c r="D20" s="1260">
        <v>356.13</v>
      </c>
      <c r="E20" s="1260">
        <v>354.02</v>
      </c>
      <c r="F20" s="1260">
        <v>356.2</v>
      </c>
      <c r="G20" s="1260">
        <v>358.1</v>
      </c>
      <c r="H20" s="1260">
        <v>352.8</v>
      </c>
      <c r="I20" s="1260">
        <v>350.8</v>
      </c>
      <c r="J20" s="1260">
        <v>346.7</v>
      </c>
      <c r="K20" s="1260">
        <v>345</v>
      </c>
      <c r="L20" s="1260">
        <v>347.8</v>
      </c>
      <c r="M20" s="1260">
        <v>347.4</v>
      </c>
      <c r="N20" s="1261">
        <v>352.3</v>
      </c>
    </row>
    <row r="21" spans="1:14">
      <c r="A21" s="1259">
        <v>2021</v>
      </c>
      <c r="B21" s="1260">
        <v>350.5</v>
      </c>
      <c r="C21" s="1260">
        <v>354.1</v>
      </c>
      <c r="D21" s="1260">
        <v>354.1</v>
      </c>
      <c r="E21" s="1260">
        <v>354.4</v>
      </c>
      <c r="F21" s="1260">
        <v>353.4</v>
      </c>
      <c r="G21" s="1260">
        <v>352.5</v>
      </c>
      <c r="H21" s="1260">
        <v>348.2</v>
      </c>
      <c r="I21" s="1260">
        <v>348.4</v>
      </c>
      <c r="J21" s="1260">
        <v>343.2</v>
      </c>
      <c r="K21" s="1260">
        <v>402.6</v>
      </c>
      <c r="L21" s="1260">
        <v>345.6</v>
      </c>
      <c r="M21" s="1260">
        <v>347</v>
      </c>
      <c r="N21" s="1261">
        <v>349.8</v>
      </c>
    </row>
    <row r="22" spans="1:14">
      <c r="A22" s="1259">
        <v>2022</v>
      </c>
      <c r="B22" s="1260">
        <v>350.1</v>
      </c>
      <c r="C22" s="1260">
        <v>354.4</v>
      </c>
      <c r="D22" s="1260">
        <v>351</v>
      </c>
      <c r="E22" s="1260">
        <v>354.6</v>
      </c>
      <c r="F22" s="1260">
        <v>353.3</v>
      </c>
      <c r="G22" s="1260">
        <v>351.4</v>
      </c>
      <c r="H22" s="1260">
        <v>352</v>
      </c>
      <c r="I22" s="1260">
        <v>350.9</v>
      </c>
      <c r="J22" s="1260">
        <v>347.5</v>
      </c>
      <c r="K22" s="1260">
        <v>349.1</v>
      </c>
      <c r="L22" s="1260">
        <v>348</v>
      </c>
      <c r="M22" s="1260">
        <v>348.7</v>
      </c>
      <c r="N22" s="1261">
        <v>351</v>
      </c>
    </row>
    <row r="23" spans="1:14" ht="15.75" thickBot="1">
      <c r="A23" s="1262">
        <v>2023</v>
      </c>
      <c r="B23" s="1263">
        <v>352.3</v>
      </c>
      <c r="C23" s="1263">
        <v>353.3</v>
      </c>
      <c r="D23" s="1263">
        <v>354.9</v>
      </c>
      <c r="E23" s="1263">
        <v>351.4</v>
      </c>
      <c r="F23" s="1263">
        <v>285.10000000000002</v>
      </c>
      <c r="G23" s="1263">
        <v>350</v>
      </c>
      <c r="H23" s="1263">
        <v>343.9</v>
      </c>
      <c r="I23" s="1263">
        <v>349.2</v>
      </c>
      <c r="J23" s="1263">
        <v>346.2</v>
      </c>
      <c r="K23" s="1263"/>
      <c r="L23" s="1263"/>
      <c r="M23" s="1263"/>
      <c r="N23" s="1264"/>
    </row>
    <row r="25" spans="1:14" ht="15.75" thickBot="1">
      <c r="G25" s="1265" t="s">
        <v>280</v>
      </c>
      <c r="N25" s="1266"/>
    </row>
    <row r="26" spans="1:14" ht="15.75" thickBot="1">
      <c r="A26" s="1244" t="s">
        <v>279</v>
      </c>
      <c r="B26" s="1245" t="s">
        <v>166</v>
      </c>
      <c r="C26" s="1245" t="s">
        <v>167</v>
      </c>
      <c r="D26" s="1245" t="s">
        <v>168</v>
      </c>
      <c r="E26" s="1245" t="s">
        <v>169</v>
      </c>
      <c r="F26" s="1245" t="s">
        <v>170</v>
      </c>
      <c r="G26" s="1245" t="s">
        <v>171</v>
      </c>
      <c r="H26" s="1245" t="s">
        <v>172</v>
      </c>
      <c r="I26" s="1245" t="s">
        <v>173</v>
      </c>
      <c r="J26" s="1245" t="s">
        <v>174</v>
      </c>
      <c r="K26" s="1245" t="s">
        <v>175</v>
      </c>
      <c r="L26" s="1245" t="s">
        <v>176</v>
      </c>
      <c r="M26" s="1245" t="s">
        <v>177</v>
      </c>
      <c r="N26" s="1245" t="s">
        <v>184</v>
      </c>
    </row>
    <row r="27" spans="1:14">
      <c r="A27" s="1246">
        <v>2004</v>
      </c>
      <c r="B27" s="1247">
        <v>272.2</v>
      </c>
      <c r="C27" s="1247">
        <v>271.5</v>
      </c>
      <c r="D27" s="1247">
        <v>272</v>
      </c>
      <c r="E27" s="1247">
        <v>273.10000000000002</v>
      </c>
      <c r="F27" s="1247">
        <v>267.2</v>
      </c>
      <c r="G27" s="1247">
        <v>269.60000000000002</v>
      </c>
      <c r="H27" s="1247">
        <v>261.5</v>
      </c>
      <c r="I27" s="1247">
        <v>261.39999999999998</v>
      </c>
      <c r="J27" s="1247">
        <v>264.8</v>
      </c>
      <c r="K27" s="1247">
        <v>267</v>
      </c>
      <c r="L27" s="1247">
        <v>266.39999999999998</v>
      </c>
      <c r="M27" s="1247">
        <v>271.3</v>
      </c>
      <c r="N27" s="1248">
        <v>267.3</v>
      </c>
    </row>
    <row r="28" spans="1:14">
      <c r="A28" s="1249">
        <v>2005</v>
      </c>
      <c r="B28" s="1250">
        <v>272.10000000000002</v>
      </c>
      <c r="C28" s="1250">
        <v>274.8</v>
      </c>
      <c r="D28" s="1250">
        <v>271.8</v>
      </c>
      <c r="E28" s="1250">
        <v>273.39999999999998</v>
      </c>
      <c r="F28" s="1250">
        <v>271</v>
      </c>
      <c r="G28" s="1250">
        <v>266.39999999999998</v>
      </c>
      <c r="H28" s="1250">
        <v>264.60000000000002</v>
      </c>
      <c r="I28" s="1250">
        <v>261.10000000000002</v>
      </c>
      <c r="J28" s="1250">
        <v>266.60000000000002</v>
      </c>
      <c r="K28" s="1250">
        <v>272.5</v>
      </c>
      <c r="L28" s="1250">
        <v>270.60000000000002</v>
      </c>
      <c r="M28" s="1250">
        <v>272.39999999999998</v>
      </c>
      <c r="N28" s="1251">
        <v>269.2</v>
      </c>
    </row>
    <row r="29" spans="1:14">
      <c r="A29" s="1249">
        <v>2006</v>
      </c>
      <c r="B29" s="1250">
        <v>275.10000000000002</v>
      </c>
      <c r="C29" s="1250">
        <v>273.39999999999998</v>
      </c>
      <c r="D29" s="1250">
        <v>273.39999999999998</v>
      </c>
      <c r="E29" s="1250">
        <v>272.89999999999998</v>
      </c>
      <c r="F29" s="1250">
        <v>270.39999999999998</v>
      </c>
      <c r="G29" s="1250">
        <v>264.2</v>
      </c>
      <c r="H29" s="1250">
        <v>260.2</v>
      </c>
      <c r="I29" s="1250">
        <v>258.10000000000002</v>
      </c>
      <c r="J29" s="1250">
        <v>263.5</v>
      </c>
      <c r="K29" s="1250">
        <v>263.89999999999998</v>
      </c>
      <c r="L29" s="1250">
        <v>264.89999999999998</v>
      </c>
      <c r="M29" s="1250">
        <v>266.89999999999998</v>
      </c>
      <c r="N29" s="1251">
        <v>267.5</v>
      </c>
    </row>
    <row r="30" spans="1:14">
      <c r="A30" s="1249">
        <v>2007</v>
      </c>
      <c r="B30" s="1250">
        <v>274.10000000000002</v>
      </c>
      <c r="C30" s="1250">
        <v>274.89999999999998</v>
      </c>
      <c r="D30" s="1250">
        <v>274</v>
      </c>
      <c r="E30" s="1250">
        <v>272.3</v>
      </c>
      <c r="F30" s="1250">
        <v>271.89999999999998</v>
      </c>
      <c r="G30" s="1250">
        <v>269.2</v>
      </c>
      <c r="H30" s="1250">
        <v>267.89999999999998</v>
      </c>
      <c r="I30" s="1250">
        <v>264.60000000000002</v>
      </c>
      <c r="J30" s="1250">
        <v>266</v>
      </c>
      <c r="K30" s="1250">
        <v>268.8</v>
      </c>
      <c r="L30" s="1250">
        <v>269.10000000000002</v>
      </c>
      <c r="M30" s="1250">
        <v>271.60000000000002</v>
      </c>
      <c r="N30" s="1251">
        <v>270.2</v>
      </c>
    </row>
    <row r="31" spans="1:14">
      <c r="A31" s="1249">
        <v>2008</v>
      </c>
      <c r="B31" s="1250">
        <v>273.89999999999998</v>
      </c>
      <c r="C31" s="1250">
        <v>274.89999999999998</v>
      </c>
      <c r="D31" s="1250">
        <v>273.8</v>
      </c>
      <c r="E31" s="1250">
        <v>270</v>
      </c>
      <c r="F31" s="1250">
        <v>271.89999999999998</v>
      </c>
      <c r="G31" s="1250">
        <v>270.5</v>
      </c>
      <c r="H31" s="1250">
        <v>268.60000000000002</v>
      </c>
      <c r="I31" s="1250">
        <v>265</v>
      </c>
      <c r="J31" s="1250">
        <v>266.5</v>
      </c>
      <c r="K31" s="1250">
        <v>266.60000000000002</v>
      </c>
      <c r="L31" s="1250">
        <v>269.7</v>
      </c>
      <c r="M31" s="1250">
        <v>274.60000000000002</v>
      </c>
      <c r="N31" s="1251">
        <v>270.3</v>
      </c>
    </row>
    <row r="32" spans="1:14">
      <c r="A32" s="1249">
        <v>2009</v>
      </c>
      <c r="B32" s="1250">
        <v>276.8</v>
      </c>
      <c r="C32" s="1250">
        <v>274.3</v>
      </c>
      <c r="D32" s="1250">
        <v>276.39999999999998</v>
      </c>
      <c r="E32" s="1250">
        <v>273.60000000000002</v>
      </c>
      <c r="F32" s="1250">
        <v>273.8</v>
      </c>
      <c r="G32" s="1250">
        <v>272.10000000000002</v>
      </c>
      <c r="H32" s="1250">
        <v>268.60000000000002</v>
      </c>
      <c r="I32" s="1250">
        <v>266.8</v>
      </c>
      <c r="J32" s="1250">
        <v>269.5</v>
      </c>
      <c r="K32" s="1250">
        <v>271.39999999999998</v>
      </c>
      <c r="L32" s="1250">
        <v>275.60000000000002</v>
      </c>
      <c r="M32" s="1250">
        <v>277.10000000000002</v>
      </c>
      <c r="N32" s="1252">
        <v>272.8</v>
      </c>
    </row>
    <row r="33" spans="1:14">
      <c r="A33" s="1249">
        <v>2010</v>
      </c>
      <c r="B33" s="1250">
        <v>278.5</v>
      </c>
      <c r="C33" s="1250">
        <v>282.10000000000002</v>
      </c>
      <c r="D33" s="1250">
        <v>281.7</v>
      </c>
      <c r="E33" s="1250">
        <v>280.5</v>
      </c>
      <c r="F33" s="1250">
        <v>280.89999999999998</v>
      </c>
      <c r="G33" s="1250">
        <v>279</v>
      </c>
      <c r="H33" s="1250">
        <v>275</v>
      </c>
      <c r="I33" s="1250">
        <v>272.89999999999998</v>
      </c>
      <c r="J33" s="1250">
        <v>275.5</v>
      </c>
      <c r="K33" s="1250">
        <v>275.10000000000002</v>
      </c>
      <c r="L33" s="1250">
        <v>275</v>
      </c>
      <c r="M33" s="1250">
        <v>277.5</v>
      </c>
      <c r="N33" s="1252">
        <v>277.8</v>
      </c>
    </row>
    <row r="34" spans="1:14">
      <c r="A34" s="1249">
        <v>2011</v>
      </c>
      <c r="B34" s="1250">
        <v>280.2</v>
      </c>
      <c r="C34" s="1250">
        <v>279.3</v>
      </c>
      <c r="D34" s="1250">
        <v>279.5</v>
      </c>
      <c r="E34" s="1250">
        <v>281.39999999999998</v>
      </c>
      <c r="F34" s="1250">
        <v>279.7</v>
      </c>
      <c r="G34" s="1250">
        <v>275.89999999999998</v>
      </c>
      <c r="H34" s="1250">
        <v>274.2</v>
      </c>
      <c r="I34" s="1250">
        <v>268.2</v>
      </c>
      <c r="J34" s="1250">
        <v>259.3</v>
      </c>
      <c r="K34" s="1250">
        <v>260.89999999999998</v>
      </c>
      <c r="L34" s="1250">
        <v>262.89999999999998</v>
      </c>
      <c r="M34" s="1250">
        <v>267.2</v>
      </c>
      <c r="N34" s="1252">
        <v>271.2</v>
      </c>
    </row>
    <row r="35" spans="1:14">
      <c r="A35" s="1253">
        <v>2012</v>
      </c>
      <c r="B35" s="1254">
        <v>270.2</v>
      </c>
      <c r="C35" s="1254">
        <v>267.8</v>
      </c>
      <c r="D35" s="1254">
        <v>269.60000000000002</v>
      </c>
      <c r="E35" s="1254">
        <v>266.2</v>
      </c>
      <c r="F35" s="1254">
        <v>265.3</v>
      </c>
      <c r="G35" s="1254">
        <v>265.10000000000002</v>
      </c>
      <c r="H35" s="1254">
        <v>259.10000000000002</v>
      </c>
      <c r="I35" s="1254">
        <v>258.3</v>
      </c>
      <c r="J35" s="1254">
        <v>258.89999999999998</v>
      </c>
      <c r="K35" s="1254">
        <v>261.60000000000002</v>
      </c>
      <c r="L35" s="1254">
        <v>263.2</v>
      </c>
      <c r="M35" s="1254">
        <v>267</v>
      </c>
      <c r="N35" s="1255">
        <v>264</v>
      </c>
    </row>
    <row r="36" spans="1:14">
      <c r="A36" s="1253">
        <v>2013</v>
      </c>
      <c r="B36" s="1254">
        <v>269.39999999999998</v>
      </c>
      <c r="C36" s="1254">
        <v>271.89999999999998</v>
      </c>
      <c r="D36" s="1254">
        <v>270.60000000000002</v>
      </c>
      <c r="E36" s="1254">
        <v>270.89999999999998</v>
      </c>
      <c r="F36" s="1254">
        <v>266.89999999999998</v>
      </c>
      <c r="G36" s="1254">
        <v>265.89999999999998</v>
      </c>
      <c r="H36" s="1254">
        <v>262.5</v>
      </c>
      <c r="I36" s="1254">
        <v>259.3</v>
      </c>
      <c r="J36" s="1254">
        <v>261.2</v>
      </c>
      <c r="K36" s="1254">
        <v>263.10000000000002</v>
      </c>
      <c r="L36" s="1254">
        <v>265.5</v>
      </c>
      <c r="M36" s="1254">
        <v>270.2</v>
      </c>
      <c r="N36" s="1255">
        <v>266.10000000000002</v>
      </c>
    </row>
    <row r="37" spans="1:14">
      <c r="A37" s="1253">
        <v>2014</v>
      </c>
      <c r="B37" s="1254">
        <v>273</v>
      </c>
      <c r="C37" s="1254">
        <v>274.60000000000002</v>
      </c>
      <c r="D37" s="1254">
        <v>271.8</v>
      </c>
      <c r="E37" s="1254">
        <v>270.39999999999998</v>
      </c>
      <c r="F37" s="1254">
        <v>268.39999999999998</v>
      </c>
      <c r="G37" s="1254">
        <v>268.60000000000002</v>
      </c>
      <c r="H37" s="1254">
        <v>264.5</v>
      </c>
      <c r="I37" s="1254">
        <v>259.7</v>
      </c>
      <c r="J37" s="1254">
        <v>261.60000000000002</v>
      </c>
      <c r="K37" s="1254">
        <v>263.39999999999998</v>
      </c>
      <c r="L37" s="1254">
        <v>264.39999999999998</v>
      </c>
      <c r="M37" s="1254">
        <v>264.8</v>
      </c>
      <c r="N37" s="1255">
        <v>267</v>
      </c>
    </row>
    <row r="38" spans="1:14">
      <c r="A38" s="1256">
        <v>2015</v>
      </c>
      <c r="B38" s="1257">
        <v>270.5</v>
      </c>
      <c r="C38" s="1257">
        <v>271.5</v>
      </c>
      <c r="D38" s="1257">
        <v>272.60000000000002</v>
      </c>
      <c r="E38" s="1257">
        <v>270.89999999999998</v>
      </c>
      <c r="F38" s="1257">
        <v>273.3</v>
      </c>
      <c r="G38" s="1257">
        <v>272</v>
      </c>
      <c r="H38" s="1257">
        <v>267.8</v>
      </c>
      <c r="I38" s="1257">
        <v>262.10000000000002</v>
      </c>
      <c r="J38" s="1257">
        <v>261.39999999999998</v>
      </c>
      <c r="K38" s="1257">
        <v>264.5</v>
      </c>
      <c r="L38" s="1257">
        <v>266.60000000000002</v>
      </c>
      <c r="M38" s="1257">
        <v>268.10000000000002</v>
      </c>
      <c r="N38" s="1258">
        <v>267.89999999999998</v>
      </c>
    </row>
    <row r="39" spans="1:14">
      <c r="A39" s="1256">
        <v>2016</v>
      </c>
      <c r="B39" s="1257">
        <v>270.10000000000002</v>
      </c>
      <c r="C39" s="1257">
        <v>272.10000000000002</v>
      </c>
      <c r="D39" s="1257">
        <v>268.7</v>
      </c>
      <c r="E39" s="1257">
        <v>267.7</v>
      </c>
      <c r="F39" s="1257">
        <v>266.10000000000002</v>
      </c>
      <c r="G39" s="1257">
        <v>263.60000000000002</v>
      </c>
      <c r="H39" s="1257">
        <v>259.10000000000002</v>
      </c>
      <c r="I39" s="1257">
        <v>256.7</v>
      </c>
      <c r="J39" s="1257">
        <v>259.60000000000002</v>
      </c>
      <c r="K39" s="1257">
        <v>263.8</v>
      </c>
      <c r="L39" s="1257">
        <v>267.10000000000002</v>
      </c>
      <c r="M39" s="1257">
        <v>271.10000000000002</v>
      </c>
      <c r="N39" s="1258">
        <v>265.2</v>
      </c>
    </row>
    <row r="40" spans="1:14">
      <c r="A40" s="1256">
        <v>2017</v>
      </c>
      <c r="B40" s="1257">
        <v>272.88640213541373</v>
      </c>
      <c r="C40" s="1257">
        <v>276.25085307594861</v>
      </c>
      <c r="D40" s="1257">
        <v>274.85711246631678</v>
      </c>
      <c r="E40" s="1257">
        <v>274.82589285714283</v>
      </c>
      <c r="F40" s="1257">
        <v>275.79789937320038</v>
      </c>
      <c r="G40" s="1257">
        <v>275.68322171001125</v>
      </c>
      <c r="H40" s="1257">
        <v>271.12366069701773</v>
      </c>
      <c r="I40" s="1257">
        <v>265.89233861961111</v>
      </c>
      <c r="J40" s="1257">
        <v>268.51868601734992</v>
      </c>
      <c r="K40" s="1257">
        <v>269.27624185210152</v>
      </c>
      <c r="L40" s="1257">
        <v>272.87214014486779</v>
      </c>
      <c r="M40" s="1257">
        <v>275.60365369340764</v>
      </c>
      <c r="N40" s="1258">
        <v>272.59345923219968</v>
      </c>
    </row>
    <row r="41" spans="1:14">
      <c r="A41" s="1256">
        <v>2018</v>
      </c>
      <c r="B41" s="1257">
        <v>271.81169536218374</v>
      </c>
      <c r="C41" s="1257">
        <v>271.62933094384721</v>
      </c>
      <c r="D41" s="1257">
        <v>275.82298136645966</v>
      </c>
      <c r="E41" s="1257">
        <v>276.47664184157117</v>
      </c>
      <c r="F41" s="1257">
        <v>276.53879641485253</v>
      </c>
      <c r="G41" s="1257">
        <v>273.5957050315024</v>
      </c>
      <c r="H41" s="1257">
        <v>267.18371383829231</v>
      </c>
      <c r="I41" s="1257">
        <v>262.45748745224398</v>
      </c>
      <c r="J41" s="1257">
        <v>265.66096423017115</v>
      </c>
      <c r="K41" s="1257">
        <v>270.12991512212</v>
      </c>
      <c r="L41" s="1257">
        <v>273.99583766909478</v>
      </c>
      <c r="M41" s="1257">
        <v>277.44326025733028</v>
      </c>
      <c r="N41" s="1258">
        <v>271.5347702055667</v>
      </c>
    </row>
    <row r="42" spans="1:14">
      <c r="A42" s="1259">
        <v>2019</v>
      </c>
      <c r="B42" s="1260">
        <v>281.27826336739287</v>
      </c>
      <c r="C42" s="1260">
        <v>284.30536717690359</v>
      </c>
      <c r="D42" s="1260">
        <v>286.22046450702811</v>
      </c>
      <c r="E42" s="1260">
        <v>290.8767352564733</v>
      </c>
      <c r="F42" s="1260">
        <v>285.31500572737696</v>
      </c>
      <c r="G42" s="1260">
        <v>281.29946839929153</v>
      </c>
      <c r="H42" s="1260">
        <v>274.8623926185175</v>
      </c>
      <c r="I42" s="1260">
        <v>271.9152332887009</v>
      </c>
      <c r="J42" s="1260">
        <v>273.41321243523339</v>
      </c>
      <c r="K42" s="1260">
        <v>276.3</v>
      </c>
      <c r="L42" s="1260">
        <v>279.2</v>
      </c>
      <c r="M42" s="1260">
        <v>286.5</v>
      </c>
      <c r="N42" s="1261">
        <v>286.2</v>
      </c>
    </row>
    <row r="43" spans="1:14">
      <c r="A43" s="1259">
        <v>2020</v>
      </c>
      <c r="B43" s="1260">
        <v>286.2</v>
      </c>
      <c r="C43" s="1260">
        <v>288.2</v>
      </c>
      <c r="D43" s="1260">
        <v>287.13</v>
      </c>
      <c r="E43" s="1260">
        <v>286.24</v>
      </c>
      <c r="F43" s="1260">
        <v>285.8</v>
      </c>
      <c r="G43" s="1260">
        <v>286</v>
      </c>
      <c r="H43" s="1260">
        <v>280.5</v>
      </c>
      <c r="I43" s="1260">
        <v>277.2</v>
      </c>
      <c r="J43" s="1260">
        <v>277.2</v>
      </c>
      <c r="K43" s="1260">
        <v>277.7</v>
      </c>
      <c r="L43" s="1260">
        <v>281.60000000000002</v>
      </c>
      <c r="M43" s="1260">
        <v>284.8</v>
      </c>
      <c r="N43" s="1261">
        <v>282.8</v>
      </c>
    </row>
    <row r="44" spans="1:14">
      <c r="A44" s="1259">
        <v>2021</v>
      </c>
      <c r="B44" s="1260">
        <v>288.3</v>
      </c>
      <c r="C44" s="1260">
        <v>294.5</v>
      </c>
      <c r="D44" s="1260">
        <v>289.10000000000002</v>
      </c>
      <c r="E44" s="1260">
        <v>288.5</v>
      </c>
      <c r="F44" s="1260">
        <v>287.5</v>
      </c>
      <c r="G44" s="1260">
        <v>281.89999999999998</v>
      </c>
      <c r="H44" s="1260">
        <v>275.89999999999998</v>
      </c>
      <c r="I44" s="1260">
        <v>274.10000000000002</v>
      </c>
      <c r="J44" s="1260">
        <v>275.2</v>
      </c>
      <c r="K44" s="1260">
        <v>279.5</v>
      </c>
      <c r="L44" s="1260">
        <v>281.5</v>
      </c>
      <c r="M44" s="1260">
        <v>283</v>
      </c>
      <c r="N44" s="1261">
        <v>283</v>
      </c>
    </row>
    <row r="45" spans="1:14">
      <c r="A45" s="1259">
        <v>2022</v>
      </c>
      <c r="B45" s="1260">
        <v>285.2</v>
      </c>
      <c r="C45" s="1260">
        <v>286.8</v>
      </c>
      <c r="D45" s="1260">
        <v>286.5</v>
      </c>
      <c r="E45" s="1260">
        <v>288.10000000000002</v>
      </c>
      <c r="F45" s="1260">
        <v>285.7</v>
      </c>
      <c r="G45" s="1260">
        <v>281.39999999999998</v>
      </c>
      <c r="H45" s="1260">
        <v>278</v>
      </c>
      <c r="I45" s="1260">
        <v>274.3</v>
      </c>
      <c r="J45" s="1260">
        <v>275.60000000000002</v>
      </c>
      <c r="K45" s="1260">
        <v>279.60000000000002</v>
      </c>
      <c r="L45" s="1260">
        <v>281.3</v>
      </c>
      <c r="M45" s="1260">
        <v>283</v>
      </c>
      <c r="N45" s="1261">
        <v>281.89999999999998</v>
      </c>
    </row>
    <row r="46" spans="1:14" ht="15.75" thickBot="1">
      <c r="A46" s="1262">
        <v>2023</v>
      </c>
      <c r="B46" s="1263">
        <v>287</v>
      </c>
      <c r="C46" s="1263">
        <v>289.5</v>
      </c>
      <c r="D46" s="1263">
        <v>286.60000000000002</v>
      </c>
      <c r="E46" s="1263">
        <v>285.39999999999998</v>
      </c>
      <c r="F46" s="1263">
        <v>285.10000000000002</v>
      </c>
      <c r="G46" s="1263">
        <v>281.89999999999998</v>
      </c>
      <c r="H46" s="1263">
        <v>277.39999999999998</v>
      </c>
      <c r="I46" s="1263">
        <v>273.5</v>
      </c>
      <c r="J46" s="1263">
        <v>277.10000000000002</v>
      </c>
      <c r="K46" s="1263"/>
      <c r="L46" s="1263"/>
      <c r="M46" s="1263"/>
      <c r="N46" s="1264"/>
    </row>
    <row r="48" spans="1:14" ht="15.75" thickBot="1">
      <c r="G48" s="1265" t="s">
        <v>281</v>
      </c>
      <c r="N48" s="1266"/>
    </row>
    <row r="49" spans="1:14" ht="15.75" thickBot="1">
      <c r="A49" s="1244" t="s">
        <v>279</v>
      </c>
      <c r="B49" s="1245" t="s">
        <v>166</v>
      </c>
      <c r="C49" s="1245" t="s">
        <v>167</v>
      </c>
      <c r="D49" s="1245" t="s">
        <v>168</v>
      </c>
      <c r="E49" s="1245" t="s">
        <v>169</v>
      </c>
      <c r="F49" s="1245" t="s">
        <v>170</v>
      </c>
      <c r="G49" s="1245" t="s">
        <v>171</v>
      </c>
      <c r="H49" s="1245" t="s">
        <v>172</v>
      </c>
      <c r="I49" s="1245" t="s">
        <v>173</v>
      </c>
      <c r="J49" s="1245" t="s">
        <v>174</v>
      </c>
      <c r="K49" s="1245" t="s">
        <v>175</v>
      </c>
      <c r="L49" s="1245" t="s">
        <v>176</v>
      </c>
      <c r="M49" s="1245" t="s">
        <v>177</v>
      </c>
      <c r="N49" s="1245" t="s">
        <v>184</v>
      </c>
    </row>
    <row r="50" spans="1:14">
      <c r="A50" s="1246">
        <v>2004</v>
      </c>
      <c r="B50" s="1247">
        <v>240.7</v>
      </c>
      <c r="C50" s="1247">
        <v>241.7</v>
      </c>
      <c r="D50" s="1247">
        <v>243.7</v>
      </c>
      <c r="E50" s="1247">
        <v>237.7</v>
      </c>
      <c r="F50" s="1247">
        <v>240.8</v>
      </c>
      <c r="G50" s="1247">
        <v>241.5</v>
      </c>
      <c r="H50" s="1247">
        <v>243.3</v>
      </c>
      <c r="I50" s="1247">
        <v>237.1</v>
      </c>
      <c r="J50" s="1247">
        <v>241.6</v>
      </c>
      <c r="K50" s="1247">
        <v>238.8</v>
      </c>
      <c r="L50" s="1247">
        <v>245.7</v>
      </c>
      <c r="M50" s="1247">
        <v>249.9</v>
      </c>
      <c r="N50" s="1248">
        <v>242.4</v>
      </c>
    </row>
    <row r="51" spans="1:14">
      <c r="A51" s="1249">
        <v>2005</v>
      </c>
      <c r="B51" s="1250">
        <v>253.1</v>
      </c>
      <c r="C51" s="1250">
        <v>256.89999999999998</v>
      </c>
      <c r="D51" s="1250">
        <v>255</v>
      </c>
      <c r="E51" s="1250">
        <v>253.3</v>
      </c>
      <c r="F51" s="1250">
        <v>253</v>
      </c>
      <c r="G51" s="1250">
        <v>252.2</v>
      </c>
      <c r="H51" s="1250">
        <v>251.1</v>
      </c>
      <c r="I51" s="1250">
        <v>247.9</v>
      </c>
      <c r="J51" s="1250">
        <v>246.7</v>
      </c>
      <c r="K51" s="1250">
        <v>249.2</v>
      </c>
      <c r="L51" s="1250">
        <v>250.4</v>
      </c>
      <c r="M51" s="1250">
        <v>256.2</v>
      </c>
      <c r="N51" s="1251">
        <v>251.9</v>
      </c>
    </row>
    <row r="52" spans="1:14">
      <c r="A52" s="1249">
        <v>2006</v>
      </c>
      <c r="B52" s="1250">
        <v>257.8</v>
      </c>
      <c r="C52" s="1250">
        <v>258.60000000000002</v>
      </c>
      <c r="D52" s="1250">
        <v>259.39999999999998</v>
      </c>
      <c r="E52" s="1250">
        <v>256.39999999999998</v>
      </c>
      <c r="F52" s="1250">
        <v>257.60000000000002</v>
      </c>
      <c r="G52" s="1250">
        <v>256.10000000000002</v>
      </c>
      <c r="H52" s="1250">
        <v>250.4</v>
      </c>
      <c r="I52" s="1250">
        <v>248.4</v>
      </c>
      <c r="J52" s="1250">
        <v>249.2</v>
      </c>
      <c r="K52" s="1250">
        <v>246.2</v>
      </c>
      <c r="L52" s="1250">
        <v>246.3</v>
      </c>
      <c r="M52" s="1250">
        <v>251</v>
      </c>
      <c r="N52" s="1251">
        <v>253.1</v>
      </c>
    </row>
    <row r="53" spans="1:14">
      <c r="A53" s="1249">
        <v>2007</v>
      </c>
      <c r="B53" s="1250">
        <v>257</v>
      </c>
      <c r="C53" s="1250">
        <v>258.60000000000002</v>
      </c>
      <c r="D53" s="1250">
        <v>258.5</v>
      </c>
      <c r="E53" s="1250">
        <v>260.5</v>
      </c>
      <c r="F53" s="1250">
        <v>258.8</v>
      </c>
      <c r="G53" s="1250">
        <v>257.5</v>
      </c>
      <c r="H53" s="1250">
        <v>254.5</v>
      </c>
      <c r="I53" s="1250">
        <v>250.9</v>
      </c>
      <c r="J53" s="1250">
        <v>249.3</v>
      </c>
      <c r="K53" s="1250">
        <v>246.9</v>
      </c>
      <c r="L53" s="1250">
        <v>251.1</v>
      </c>
      <c r="M53" s="1250">
        <v>253</v>
      </c>
      <c r="N53" s="1251">
        <v>254.3</v>
      </c>
    </row>
    <row r="54" spans="1:14">
      <c r="A54" s="1249">
        <v>2008</v>
      </c>
      <c r="B54" s="1250">
        <v>260</v>
      </c>
      <c r="C54" s="1250">
        <v>259.7</v>
      </c>
      <c r="D54" s="1250">
        <v>256.5</v>
      </c>
      <c r="E54" s="1250">
        <v>253.2</v>
      </c>
      <c r="F54" s="1250">
        <v>257.89999999999998</v>
      </c>
      <c r="G54" s="1250">
        <v>255.5</v>
      </c>
      <c r="H54" s="1250">
        <v>249</v>
      </c>
      <c r="I54" s="1250">
        <v>247.1</v>
      </c>
      <c r="J54" s="1250">
        <v>246.8</v>
      </c>
      <c r="K54" s="1250">
        <v>243.8</v>
      </c>
      <c r="L54" s="1250">
        <v>247.6</v>
      </c>
      <c r="M54" s="1250">
        <v>252.5</v>
      </c>
      <c r="N54" s="1251">
        <v>252.2</v>
      </c>
    </row>
    <row r="55" spans="1:14">
      <c r="A55" s="1249">
        <v>2009</v>
      </c>
      <c r="B55" s="1250">
        <v>254.8</v>
      </c>
      <c r="C55" s="1250">
        <v>256.39999999999998</v>
      </c>
      <c r="D55" s="1250">
        <v>258.2</v>
      </c>
      <c r="E55" s="1250">
        <v>257.39999999999998</v>
      </c>
      <c r="F55" s="1250">
        <v>257.39999999999998</v>
      </c>
      <c r="G55" s="1250">
        <v>255.2</v>
      </c>
      <c r="H55" s="1250">
        <v>253.6</v>
      </c>
      <c r="I55" s="1250">
        <v>250.6</v>
      </c>
      <c r="J55" s="1250">
        <v>251.8</v>
      </c>
      <c r="K55" s="1250">
        <v>252.9</v>
      </c>
      <c r="L55" s="1250">
        <v>255.6</v>
      </c>
      <c r="M55" s="1250">
        <v>260.8</v>
      </c>
      <c r="N55" s="1251">
        <v>255.4</v>
      </c>
    </row>
    <row r="56" spans="1:14">
      <c r="A56" s="1249">
        <v>2010</v>
      </c>
      <c r="B56" s="1250">
        <v>261.8</v>
      </c>
      <c r="C56" s="1250">
        <v>267.39999999999998</v>
      </c>
      <c r="D56" s="1250">
        <v>265.7</v>
      </c>
      <c r="E56" s="1250">
        <v>267.89999999999998</v>
      </c>
      <c r="F56" s="1250">
        <v>268.8</v>
      </c>
      <c r="G56" s="1250">
        <v>266.89999999999998</v>
      </c>
      <c r="H56" s="1250">
        <v>264.39999999999998</v>
      </c>
      <c r="I56" s="1250">
        <v>259.89999999999998</v>
      </c>
      <c r="J56" s="1250">
        <v>258.10000000000002</v>
      </c>
      <c r="K56" s="1250">
        <v>254.5</v>
      </c>
      <c r="L56" s="1250">
        <v>258.10000000000002</v>
      </c>
      <c r="M56" s="1250">
        <v>262.5</v>
      </c>
      <c r="N56" s="1251">
        <v>262.8</v>
      </c>
    </row>
    <row r="57" spans="1:14">
      <c r="A57" s="1249">
        <v>2011</v>
      </c>
      <c r="B57" s="1250">
        <v>262.7</v>
      </c>
      <c r="C57" s="1250">
        <v>262.60000000000002</v>
      </c>
      <c r="D57" s="1250">
        <v>262.2</v>
      </c>
      <c r="E57" s="1250">
        <v>261.5</v>
      </c>
      <c r="F57" s="1250">
        <v>261.2</v>
      </c>
      <c r="G57" s="1250">
        <v>258</v>
      </c>
      <c r="H57" s="1250">
        <v>256.2</v>
      </c>
      <c r="I57" s="1250">
        <v>251.1</v>
      </c>
      <c r="J57" s="1250">
        <v>250.5</v>
      </c>
      <c r="K57" s="1250">
        <v>251.1</v>
      </c>
      <c r="L57" s="1250">
        <v>253.3</v>
      </c>
      <c r="M57" s="1250">
        <v>259.5</v>
      </c>
      <c r="N57" s="1251">
        <v>257.2</v>
      </c>
    </row>
    <row r="58" spans="1:14">
      <c r="A58" s="1249">
        <v>2012</v>
      </c>
      <c r="B58" s="1250">
        <v>263.39999999999998</v>
      </c>
      <c r="C58" s="1250">
        <v>263.8</v>
      </c>
      <c r="D58" s="1250">
        <v>264</v>
      </c>
      <c r="E58" s="1250">
        <v>262.5</v>
      </c>
      <c r="F58" s="1250">
        <v>265.3</v>
      </c>
      <c r="G58" s="1250">
        <v>262.2</v>
      </c>
      <c r="H58" s="1250">
        <v>260.3</v>
      </c>
      <c r="I58" s="1250">
        <v>256</v>
      </c>
      <c r="J58" s="1250">
        <v>256.2</v>
      </c>
      <c r="K58" s="1250">
        <v>257.60000000000002</v>
      </c>
      <c r="L58" s="1250">
        <v>260.7</v>
      </c>
      <c r="M58" s="1250">
        <v>263.5</v>
      </c>
      <c r="N58" s="1251">
        <v>261.3</v>
      </c>
    </row>
    <row r="59" spans="1:14">
      <c r="A59" s="1249">
        <v>2013</v>
      </c>
      <c r="B59" s="1250">
        <v>263.7</v>
      </c>
      <c r="C59" s="1250">
        <v>268.2</v>
      </c>
      <c r="D59" s="1250">
        <v>266.3</v>
      </c>
      <c r="E59" s="1250">
        <v>267.2</v>
      </c>
      <c r="F59" s="1250">
        <v>267</v>
      </c>
      <c r="G59" s="1250">
        <v>269.39999999999998</v>
      </c>
      <c r="H59" s="1250">
        <v>265.3</v>
      </c>
      <c r="I59" s="1250">
        <v>261.7</v>
      </c>
      <c r="J59" s="1250">
        <v>261.2</v>
      </c>
      <c r="K59" s="1250">
        <v>259.89999999999998</v>
      </c>
      <c r="L59" s="1250">
        <v>263.3</v>
      </c>
      <c r="M59" s="1250">
        <v>265.8</v>
      </c>
      <c r="N59" s="1251">
        <v>264.8</v>
      </c>
    </row>
    <row r="60" spans="1:14">
      <c r="A60" s="1253">
        <v>2014</v>
      </c>
      <c r="B60" s="1250">
        <v>267.7</v>
      </c>
      <c r="C60" s="1250">
        <v>270.8</v>
      </c>
      <c r="D60" s="1250">
        <v>267.3</v>
      </c>
      <c r="E60" s="1250">
        <v>267.2</v>
      </c>
      <c r="F60" s="1250">
        <v>267.7</v>
      </c>
      <c r="G60" s="1250">
        <v>267.39999999999998</v>
      </c>
      <c r="H60" s="1250">
        <v>264.89999999999998</v>
      </c>
      <c r="I60" s="1250">
        <v>263.3</v>
      </c>
      <c r="J60" s="1250">
        <v>260.39999999999998</v>
      </c>
      <c r="K60" s="1250">
        <v>262</v>
      </c>
      <c r="L60" s="1250">
        <v>263.3</v>
      </c>
      <c r="M60" s="1250">
        <v>267.89999999999998</v>
      </c>
      <c r="N60" s="1251">
        <v>265.7</v>
      </c>
    </row>
    <row r="61" spans="1:14">
      <c r="A61" s="1256">
        <v>2015</v>
      </c>
      <c r="B61" s="1267">
        <v>270.89999999999998</v>
      </c>
      <c r="C61" s="1267">
        <v>271.7</v>
      </c>
      <c r="D61" s="1267">
        <v>270.89999999999998</v>
      </c>
      <c r="E61" s="1267">
        <v>272.5</v>
      </c>
      <c r="F61" s="1267">
        <v>274.8</v>
      </c>
      <c r="G61" s="1267">
        <v>275.7</v>
      </c>
      <c r="H61" s="1267">
        <v>272.39999999999998</v>
      </c>
      <c r="I61" s="1267">
        <v>268.60000000000002</v>
      </c>
      <c r="J61" s="1267">
        <v>266.3</v>
      </c>
      <c r="K61" s="1267">
        <v>266.10000000000002</v>
      </c>
      <c r="L61" s="1267">
        <v>268.7</v>
      </c>
      <c r="M61" s="1267">
        <v>270.39999999999998</v>
      </c>
      <c r="N61" s="1268">
        <v>270.5</v>
      </c>
    </row>
    <row r="62" spans="1:14">
      <c r="A62" s="1256">
        <v>2016</v>
      </c>
      <c r="B62" s="1267">
        <v>271.7</v>
      </c>
      <c r="C62" s="1267">
        <v>271.89999999999998</v>
      </c>
      <c r="D62" s="1267">
        <v>270.2</v>
      </c>
      <c r="E62" s="1267">
        <v>272.2</v>
      </c>
      <c r="F62" s="1267">
        <v>275.5</v>
      </c>
      <c r="G62" s="1267">
        <v>274.2</v>
      </c>
      <c r="H62" s="1267">
        <v>270.5</v>
      </c>
      <c r="I62" s="1267">
        <v>268.7</v>
      </c>
      <c r="J62" s="1267">
        <v>268</v>
      </c>
      <c r="K62" s="1267">
        <v>270</v>
      </c>
      <c r="L62" s="1267">
        <v>273.2</v>
      </c>
      <c r="M62" s="1267">
        <v>276.5</v>
      </c>
      <c r="N62" s="1268">
        <v>271.8</v>
      </c>
    </row>
    <row r="63" spans="1:14">
      <c r="A63" s="1256">
        <v>2017</v>
      </c>
      <c r="B63" s="1267">
        <v>276.69926282533487</v>
      </c>
      <c r="C63" s="1267">
        <v>276.47892871209154</v>
      </c>
      <c r="D63" s="1267">
        <v>278.22339935513622</v>
      </c>
      <c r="E63" s="1267">
        <v>279.34229084700496</v>
      </c>
      <c r="F63" s="1267">
        <v>281.69560720701139</v>
      </c>
      <c r="G63" s="1267">
        <v>282.87137778735314</v>
      </c>
      <c r="H63" s="1267">
        <v>277.47576558713354</v>
      </c>
      <c r="I63" s="1267">
        <v>274.10388337620998</v>
      </c>
      <c r="J63" s="1267">
        <v>273.58284883720944</v>
      </c>
      <c r="K63" s="1267">
        <v>274.03936753791561</v>
      </c>
      <c r="L63" s="1267">
        <v>275.29776603686923</v>
      </c>
      <c r="M63" s="1267">
        <v>280.80114332380572</v>
      </c>
      <c r="N63" s="1258">
        <v>277.62487398742144</v>
      </c>
    </row>
    <row r="64" spans="1:14">
      <c r="A64" s="1256">
        <v>2018</v>
      </c>
      <c r="B64" s="1257">
        <v>279.54637865311327</v>
      </c>
      <c r="C64" s="1257">
        <v>282.17688062735988</v>
      </c>
      <c r="D64" s="1257">
        <v>283.66516998075673</v>
      </c>
      <c r="E64" s="1257">
        <v>284.39577732607717</v>
      </c>
      <c r="F64" s="1257">
        <v>286.91837000390598</v>
      </c>
      <c r="G64" s="1257">
        <v>286.16812790097981</v>
      </c>
      <c r="H64" s="1257">
        <v>281.7233466698047</v>
      </c>
      <c r="I64" s="1257">
        <v>279.00896414342645</v>
      </c>
      <c r="J64" s="1257">
        <v>276.36222177119254</v>
      </c>
      <c r="K64" s="1257">
        <v>278.71065267650755</v>
      </c>
      <c r="L64" s="1257">
        <v>284.00026838432649</v>
      </c>
      <c r="M64" s="1257">
        <v>284.93782985955824</v>
      </c>
      <c r="N64" s="1258">
        <v>282.28926615670917</v>
      </c>
    </row>
    <row r="65" spans="1:14">
      <c r="A65" s="1259">
        <v>2019</v>
      </c>
      <c r="B65" s="1260">
        <v>287.03444832750858</v>
      </c>
      <c r="C65" s="1260">
        <v>289.1459538749898</v>
      </c>
      <c r="D65" s="1260">
        <v>288.5072199817875</v>
      </c>
      <c r="E65" s="1260">
        <v>290.10412746204969</v>
      </c>
      <c r="F65" s="1260">
        <v>292.71949231485786</v>
      </c>
      <c r="G65" s="1260">
        <v>289.1722528130237</v>
      </c>
      <c r="H65" s="1260">
        <v>284.60732456803191</v>
      </c>
      <c r="I65" s="1260">
        <v>281.83476394849748</v>
      </c>
      <c r="J65" s="1260">
        <v>281.74347936186393</v>
      </c>
      <c r="K65" s="1260">
        <v>280</v>
      </c>
      <c r="L65" s="1260">
        <v>283.39999999999998</v>
      </c>
      <c r="M65" s="1260">
        <v>281.7</v>
      </c>
      <c r="N65" s="1261">
        <v>280.2</v>
      </c>
    </row>
    <row r="66" spans="1:14">
      <c r="A66" s="1259">
        <v>2020</v>
      </c>
      <c r="B66" s="1260">
        <v>288.10000000000002</v>
      </c>
      <c r="C66" s="1260">
        <v>289.7</v>
      </c>
      <c r="D66" s="1260">
        <v>291.47000000000003</v>
      </c>
      <c r="E66" s="1260">
        <v>290.86</v>
      </c>
      <c r="F66" s="1260">
        <v>294.3</v>
      </c>
      <c r="G66" s="1260">
        <v>295</v>
      </c>
      <c r="H66" s="1260">
        <v>291.7</v>
      </c>
      <c r="I66" s="1260">
        <v>288</v>
      </c>
      <c r="J66" s="1260">
        <v>285</v>
      </c>
      <c r="K66" s="1260">
        <v>289.7</v>
      </c>
      <c r="L66" s="1260">
        <v>286</v>
      </c>
      <c r="M66" s="1260">
        <v>288.2</v>
      </c>
      <c r="N66" s="1261">
        <v>289.89999999999998</v>
      </c>
    </row>
    <row r="67" spans="1:14">
      <c r="A67" s="1256">
        <v>2021</v>
      </c>
      <c r="B67" s="1267">
        <v>291.3</v>
      </c>
      <c r="C67" s="1267">
        <v>293.10000000000002</v>
      </c>
      <c r="D67" s="1267">
        <v>291.60000000000002</v>
      </c>
      <c r="E67" s="1267">
        <v>294.10000000000002</v>
      </c>
      <c r="F67" s="1267">
        <v>295.60000000000002</v>
      </c>
      <c r="G67" s="1267">
        <v>294.60000000000002</v>
      </c>
      <c r="H67" s="1267">
        <v>290.5</v>
      </c>
      <c r="I67" s="1267">
        <v>288.2</v>
      </c>
      <c r="J67" s="1267">
        <v>286.10000000000002</v>
      </c>
      <c r="K67" s="1267">
        <v>286</v>
      </c>
      <c r="L67" s="1267">
        <v>287.7</v>
      </c>
      <c r="M67" s="1267">
        <v>289.5</v>
      </c>
      <c r="N67" s="1268">
        <v>290.60000000000002</v>
      </c>
    </row>
    <row r="68" spans="1:14">
      <c r="A68" s="1259">
        <v>2022</v>
      </c>
      <c r="B68" s="1260">
        <v>292.2</v>
      </c>
      <c r="C68" s="1260">
        <v>293.10000000000002</v>
      </c>
      <c r="D68" s="1260">
        <v>290.8</v>
      </c>
      <c r="E68" s="1260">
        <v>293.3</v>
      </c>
      <c r="F68" s="1260">
        <v>295.8</v>
      </c>
      <c r="G68" s="1260">
        <v>295.2</v>
      </c>
      <c r="H68" s="1260">
        <v>290.10000000000002</v>
      </c>
      <c r="I68" s="1260">
        <v>287.8</v>
      </c>
      <c r="J68" s="1260">
        <v>288.10000000000002</v>
      </c>
      <c r="K68" s="1260">
        <v>288.5</v>
      </c>
      <c r="L68" s="1260">
        <v>292.5</v>
      </c>
      <c r="M68" s="1260">
        <v>291.5</v>
      </c>
      <c r="N68" s="1261">
        <v>291.7</v>
      </c>
    </row>
    <row r="69" spans="1:14" ht="15.75" thickBot="1">
      <c r="A69" s="1262">
        <v>2023</v>
      </c>
      <c r="B69" s="1263">
        <v>292.2</v>
      </c>
      <c r="C69" s="1263">
        <v>296.10000000000002</v>
      </c>
      <c r="D69" s="1263">
        <v>294.5</v>
      </c>
      <c r="E69" s="1263">
        <v>293.3</v>
      </c>
      <c r="F69" s="1263">
        <v>295.7</v>
      </c>
      <c r="G69" s="1263">
        <v>292.39999999999998</v>
      </c>
      <c r="H69" s="1263">
        <v>289.8</v>
      </c>
      <c r="I69" s="1263">
        <v>288.39999999999998</v>
      </c>
      <c r="J69" s="1263">
        <v>289.39999999999998</v>
      </c>
      <c r="K69" s="1263"/>
      <c r="L69" s="1263"/>
      <c r="M69" s="1263"/>
      <c r="N69" s="1264"/>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373" zoomScale="75" workbookViewId="0">
      <selection activeCell="AC218" sqref="AC218"/>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42" t="s">
        <v>509</v>
      </c>
      <c r="B1" s="1742"/>
      <c r="C1" s="1742"/>
      <c r="D1" s="1742"/>
      <c r="E1" s="1742"/>
      <c r="F1" s="1742"/>
      <c r="G1" s="1742"/>
      <c r="H1" s="1742"/>
      <c r="I1" s="1742"/>
      <c r="J1" s="1742"/>
      <c r="K1" s="1742"/>
      <c r="L1" s="1742"/>
      <c r="M1" s="1742"/>
    </row>
    <row r="2" spans="1:29" ht="12.75" hidden="1" customHeight="1">
      <c r="A2" s="1742"/>
      <c r="B2" s="1742"/>
      <c r="C2" s="1742"/>
      <c r="D2" s="1742"/>
      <c r="E2" s="1742"/>
      <c r="F2" s="1742"/>
      <c r="G2" s="1742"/>
      <c r="H2" s="1742"/>
      <c r="I2" s="1742"/>
      <c r="J2" s="1742"/>
      <c r="K2" s="1742"/>
      <c r="L2" s="1742"/>
      <c r="M2" s="1742"/>
    </row>
    <row r="3" spans="1:29" ht="12.75" hidden="1" customHeight="1">
      <c r="A3" s="1742"/>
      <c r="B3" s="1742"/>
      <c r="C3" s="1742"/>
      <c r="D3" s="1742"/>
      <c r="E3" s="1742"/>
      <c r="F3" s="1742"/>
      <c r="G3" s="1742"/>
      <c r="H3" s="1742"/>
      <c r="I3" s="1742"/>
      <c r="J3" s="1742"/>
      <c r="K3" s="1742"/>
      <c r="L3" s="1742"/>
      <c r="M3" s="1742"/>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741" t="s">
        <v>163</v>
      </c>
      <c r="R6" s="1741"/>
      <c r="S6" s="1741"/>
      <c r="T6" s="642"/>
      <c r="U6" s="7">
        <v>2003</v>
      </c>
      <c r="V6" s="1741" t="s">
        <v>164</v>
      </c>
      <c r="W6" s="1743"/>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41" t="s">
        <v>163</v>
      </c>
      <c r="Q15" s="1741"/>
      <c r="R15" s="1741"/>
      <c r="S15" s="1741"/>
      <c r="T15" s="8"/>
      <c r="U15" s="7">
        <v>2004</v>
      </c>
      <c r="V15" s="1741" t="s">
        <v>164</v>
      </c>
      <c r="W15" s="1741"/>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41" t="s">
        <v>163</v>
      </c>
      <c r="Q24" s="1741"/>
      <c r="R24" s="1741"/>
      <c r="S24" s="1741"/>
      <c r="T24" s="8"/>
      <c r="U24" s="7">
        <v>2005</v>
      </c>
      <c r="V24" s="1741" t="s">
        <v>164</v>
      </c>
      <c r="W24" s="1741"/>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41" t="s">
        <v>163</v>
      </c>
      <c r="Q33" s="1741"/>
      <c r="R33" s="1741"/>
      <c r="S33" s="1741"/>
      <c r="T33" s="8"/>
      <c r="U33" s="7">
        <v>2006</v>
      </c>
      <c r="V33" s="1741" t="s">
        <v>164</v>
      </c>
      <c r="W33" s="1741"/>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41" t="s">
        <v>163</v>
      </c>
      <c r="Q42" s="1741"/>
      <c r="R42" s="1741"/>
      <c r="S42" s="1741"/>
      <c r="T42" s="8"/>
      <c r="U42" s="7">
        <v>2007</v>
      </c>
      <c r="V42" s="1741" t="s">
        <v>164</v>
      </c>
      <c r="W42" s="1741"/>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41" t="s">
        <v>163</v>
      </c>
      <c r="Q51" s="1741"/>
      <c r="R51" s="1741"/>
      <c r="S51" s="1741"/>
      <c r="T51" s="8"/>
      <c r="U51" s="7">
        <v>2008</v>
      </c>
      <c r="V51" s="1741" t="s">
        <v>164</v>
      </c>
      <c r="W51" s="1741"/>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41" t="s">
        <v>163</v>
      </c>
      <c r="Q60" s="1741"/>
      <c r="R60" s="1741"/>
      <c r="S60" s="1741"/>
      <c r="T60" s="8"/>
      <c r="U60" s="7">
        <v>2009</v>
      </c>
      <c r="V60" s="1741" t="s">
        <v>164</v>
      </c>
      <c r="W60" s="1741"/>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41" t="s">
        <v>163</v>
      </c>
      <c r="Q69" s="1741"/>
      <c r="R69" s="1741"/>
      <c r="S69" s="1741"/>
      <c r="T69" s="8"/>
      <c r="U69" s="7">
        <v>2010</v>
      </c>
      <c r="V69" s="1741" t="s">
        <v>164</v>
      </c>
      <c r="W69" s="1741"/>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41" t="s">
        <v>163</v>
      </c>
      <c r="Q78" s="1741"/>
      <c r="R78" s="1741"/>
      <c r="S78" s="1741"/>
      <c r="T78" s="8"/>
      <c r="U78" s="7">
        <v>2011</v>
      </c>
      <c r="V78" s="1741" t="s">
        <v>164</v>
      </c>
      <c r="W78" s="1741"/>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41" t="s">
        <v>163</v>
      </c>
      <c r="Q87" s="1741"/>
      <c r="R87" s="1741"/>
      <c r="S87" s="1741"/>
      <c r="T87" s="8"/>
      <c r="U87" s="7">
        <v>2012</v>
      </c>
      <c r="V87" s="1741" t="s">
        <v>164</v>
      </c>
      <c r="W87" s="1741"/>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41" t="s">
        <v>163</v>
      </c>
      <c r="Q96" s="1741"/>
      <c r="R96" s="1741"/>
      <c r="S96" s="1741"/>
      <c r="T96" s="8"/>
      <c r="U96" s="7">
        <v>2013</v>
      </c>
      <c r="V96" s="1741" t="s">
        <v>164</v>
      </c>
      <c r="W96" s="1741"/>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41" t="s">
        <v>163</v>
      </c>
      <c r="Q105" s="1741"/>
      <c r="R105" s="1741"/>
      <c r="S105" s="1741"/>
      <c r="T105" s="8"/>
      <c r="U105" s="7">
        <v>2014</v>
      </c>
      <c r="V105" s="1741" t="s">
        <v>164</v>
      </c>
      <c r="W105" s="1741"/>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41" t="s">
        <v>163</v>
      </c>
      <c r="Q115" s="1741"/>
      <c r="R115" s="1741"/>
      <c r="S115" s="1741"/>
      <c r="T115" s="8"/>
      <c r="U115" s="7">
        <v>2015</v>
      </c>
      <c r="V115" s="1741" t="s">
        <v>164</v>
      </c>
      <c r="W115" s="1741"/>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41" t="s">
        <v>163</v>
      </c>
      <c r="Q125" s="1741"/>
      <c r="R125" s="1741"/>
      <c r="S125" s="1741"/>
      <c r="T125" s="8"/>
      <c r="U125" s="7">
        <v>2016</v>
      </c>
      <c r="V125" s="1741" t="s">
        <v>164</v>
      </c>
      <c r="W125" s="1741"/>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41" t="s">
        <v>163</v>
      </c>
      <c r="Q135" s="1741"/>
      <c r="R135" s="1741"/>
      <c r="S135" s="1741"/>
      <c r="T135" s="8"/>
      <c r="U135" s="7">
        <v>2017</v>
      </c>
      <c r="V135" s="1741" t="s">
        <v>164</v>
      </c>
      <c r="W135" s="1741"/>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741" t="s">
        <v>163</v>
      </c>
      <c r="Q145" s="1741"/>
      <c r="R145" s="1741"/>
      <c r="S145" s="1741"/>
      <c r="T145" s="8"/>
      <c r="U145" s="7">
        <v>2018</v>
      </c>
      <c r="V145" s="1741" t="s">
        <v>164</v>
      </c>
      <c r="W145" s="1741"/>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41" t="s">
        <v>163</v>
      </c>
      <c r="Q155" s="1741"/>
      <c r="R155" s="1741"/>
      <c r="S155" s="1741"/>
      <c r="T155" s="8"/>
      <c r="U155" s="7">
        <v>2019</v>
      </c>
      <c r="V155" s="1741" t="s">
        <v>164</v>
      </c>
      <c r="W155" s="1741"/>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41" t="s">
        <v>163</v>
      </c>
      <c r="Q165" s="1741"/>
      <c r="R165" s="1741"/>
      <c r="S165" s="1741"/>
      <c r="T165" s="8"/>
      <c r="U165" s="7">
        <v>2020</v>
      </c>
      <c r="V165" s="1741" t="s">
        <v>164</v>
      </c>
      <c r="W165" s="1741"/>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41" t="s">
        <v>163</v>
      </c>
      <c r="Q175" s="1741"/>
      <c r="R175" s="1741"/>
      <c r="S175" s="1741"/>
      <c r="T175" s="8"/>
      <c r="U175" s="7">
        <v>2021</v>
      </c>
      <c r="V175" s="1741" t="s">
        <v>164</v>
      </c>
      <c r="W175" s="1741"/>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41" t="s">
        <v>163</v>
      </c>
      <c r="Q185" s="1741"/>
      <c r="R185" s="1741"/>
      <c r="S185" s="1741"/>
      <c r="T185" s="8"/>
      <c r="U185" s="7">
        <v>2022</v>
      </c>
      <c r="V185" s="1741" t="s">
        <v>164</v>
      </c>
      <c r="W185" s="1741"/>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41" t="s">
        <v>163</v>
      </c>
      <c r="Q195" s="1741"/>
      <c r="R195" s="1741"/>
      <c r="S195" s="1741"/>
      <c r="T195" s="8"/>
      <c r="U195" s="7">
        <v>2023</v>
      </c>
      <c r="V195" s="1741" t="s">
        <v>164</v>
      </c>
      <c r="W195" s="1741"/>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Q37" sqref="Q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44" t="s">
        <v>354</v>
      </c>
      <c r="B4" s="1744"/>
      <c r="C4" s="1744"/>
      <c r="D4" s="1744"/>
      <c r="E4" s="1744"/>
      <c r="F4" s="1744"/>
      <c r="G4" s="1744"/>
      <c r="H4" s="1744"/>
      <c r="I4" s="1744"/>
      <c r="J4" s="1744"/>
      <c r="K4" s="1744"/>
      <c r="L4" s="1744"/>
      <c r="M4" s="1744"/>
      <c r="N4" s="1744"/>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c r="M23" s="649"/>
    </row>
    <row r="24" spans="1:30">
      <c r="O24"/>
      <c r="P24"/>
      <c r="Q24"/>
      <c r="R24"/>
      <c r="S24"/>
      <c r="T24"/>
      <c r="U24"/>
      <c r="V24"/>
      <c r="W24"/>
      <c r="X24"/>
      <c r="Y24"/>
      <c r="Z24"/>
      <c r="AA24"/>
      <c r="AB24"/>
      <c r="AC24"/>
      <c r="AD24"/>
    </row>
    <row r="25" spans="1:30" ht="15.75">
      <c r="A25" s="1744" t="s">
        <v>355</v>
      </c>
      <c r="B25" s="1744"/>
      <c r="C25" s="1744"/>
      <c r="D25" s="1744"/>
      <c r="E25" s="1744"/>
      <c r="F25" s="1744"/>
      <c r="G25" s="1744"/>
      <c r="H25" s="1744"/>
      <c r="I25" s="1744"/>
      <c r="J25" s="1744"/>
      <c r="K25" s="1744"/>
      <c r="L25" s="1744"/>
      <c r="M25" s="1744"/>
      <c r="N25" s="1744"/>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36" t="s">
        <v>63</v>
      </c>
      <c r="B1" s="1536"/>
      <c r="C1" s="1536"/>
      <c r="D1" s="1536"/>
      <c r="E1" s="1536"/>
      <c r="F1" s="1536"/>
      <c r="G1" s="1536"/>
      <c r="H1" s="1536"/>
      <c r="I1" s="1536"/>
      <c r="J1" s="1536"/>
      <c r="K1" s="1166"/>
    </row>
    <row r="2" spans="1:11" ht="16.5" thickBot="1">
      <c r="A2" s="1819" t="s">
        <v>273</v>
      </c>
      <c r="B2" s="1820"/>
      <c r="C2" s="1820"/>
      <c r="D2" s="1820"/>
      <c r="E2" s="1820"/>
      <c r="F2" s="1820"/>
      <c r="G2" s="1820"/>
      <c r="H2" s="1820"/>
      <c r="I2" s="1820"/>
      <c r="J2" s="1821"/>
    </row>
    <row r="3" spans="1:11" ht="30.75" thickBot="1">
      <c r="A3" s="1167"/>
      <c r="B3" s="1168"/>
      <c r="C3" s="1169" t="s">
        <v>59</v>
      </c>
      <c r="D3" s="1170"/>
      <c r="E3" s="1171"/>
      <c r="F3" s="1172" t="s">
        <v>262</v>
      </c>
      <c r="G3" s="1173" t="s">
        <v>263</v>
      </c>
      <c r="H3" s="1174" t="s">
        <v>66</v>
      </c>
      <c r="I3" s="1172" t="s">
        <v>264</v>
      </c>
      <c r="J3" s="1173" t="s">
        <v>265</v>
      </c>
    </row>
    <row r="4" spans="1:11" ht="30">
      <c r="A4" s="1175" t="s">
        <v>53</v>
      </c>
      <c r="B4" s="1176" t="s">
        <v>60</v>
      </c>
      <c r="C4" s="1177" t="s">
        <v>61</v>
      </c>
      <c r="D4" s="1178" t="s">
        <v>62</v>
      </c>
      <c r="E4" s="1179" t="s">
        <v>67</v>
      </c>
      <c r="F4" s="1180" t="s">
        <v>55</v>
      </c>
      <c r="G4" s="1181" t="s">
        <v>49</v>
      </c>
      <c r="H4" s="1182" t="s">
        <v>68</v>
      </c>
      <c r="I4" s="1183" t="s">
        <v>50</v>
      </c>
      <c r="J4" s="1184" t="s">
        <v>67</v>
      </c>
    </row>
    <row r="5" spans="1:11" ht="15.75" thickBot="1">
      <c r="A5" s="1185"/>
      <c r="B5" s="1156" t="s">
        <v>534</v>
      </c>
      <c r="C5" s="1186" t="s">
        <v>534</v>
      </c>
      <c r="D5" s="1186" t="s">
        <v>534</v>
      </c>
      <c r="E5" s="1187" t="s">
        <v>50</v>
      </c>
      <c r="F5" s="1155" t="s">
        <v>534</v>
      </c>
      <c r="G5" s="1188" t="s">
        <v>69</v>
      </c>
      <c r="H5" s="1189" t="s">
        <v>65</v>
      </c>
      <c r="I5" s="1155" t="s">
        <v>534</v>
      </c>
      <c r="J5" s="1190" t="s">
        <v>57</v>
      </c>
    </row>
    <row r="6" spans="1:11" ht="15.75" thickBot="1">
      <c r="A6" s="1191" t="s">
        <v>268</v>
      </c>
      <c r="B6" s="1192"/>
      <c r="C6" s="1192"/>
      <c r="D6" s="1192"/>
      <c r="E6" s="1192"/>
      <c r="F6" s="1192"/>
      <c r="G6" s="1192"/>
      <c r="H6" s="1192"/>
      <c r="I6" s="1193"/>
      <c r="J6" s="1194"/>
    </row>
    <row r="7" spans="1:11" ht="15.75" thickBot="1">
      <c r="A7" s="1195" t="s">
        <v>18</v>
      </c>
      <c r="B7" s="1196">
        <v>9.8781104353504823</v>
      </c>
      <c r="C7" s="1197">
        <v>19069.711265155369</v>
      </c>
      <c r="D7" s="1198">
        <v>19451.105490458478</v>
      </c>
      <c r="E7" s="1199">
        <v>0.4822892777383182</v>
      </c>
      <c r="F7" s="1200">
        <v>317.48014337887196</v>
      </c>
      <c r="G7" s="1199">
        <v>2.1483131111480265E-2</v>
      </c>
      <c r="H7" s="1199">
        <v>2.6377898098014714</v>
      </c>
      <c r="I7" s="1199">
        <v>100</v>
      </c>
      <c r="J7" s="1201" t="s">
        <v>19</v>
      </c>
    </row>
    <row r="8" spans="1:11">
      <c r="A8" s="1202" t="s">
        <v>75</v>
      </c>
      <c r="B8" s="1203">
        <v>9.6087096847627613</v>
      </c>
      <c r="C8" s="1204">
        <v>17826.919637778778</v>
      </c>
      <c r="D8" s="1205">
        <v>18183.458030534355</v>
      </c>
      <c r="E8" s="1206">
        <v>92.747357441615492</v>
      </c>
      <c r="F8" s="1207">
        <v>218.33333333333334</v>
      </c>
      <c r="G8" s="1208">
        <v>16.134751773049651</v>
      </c>
      <c r="H8" s="1208">
        <v>20</v>
      </c>
      <c r="I8" s="1209">
        <v>8.1157852022183147E-2</v>
      </c>
      <c r="J8" s="1210">
        <v>1.1742330711618107E-2</v>
      </c>
    </row>
    <row r="9" spans="1:11">
      <c r="A9" s="1211" t="s">
        <v>76</v>
      </c>
      <c r="B9" s="1212">
        <v>10.884067611926215</v>
      </c>
      <c r="C9" s="1213">
        <v>20420.389515809034</v>
      </c>
      <c r="D9" s="1214">
        <v>20828.797306125216</v>
      </c>
      <c r="E9" s="1215">
        <v>-0.83223364528139765</v>
      </c>
      <c r="F9" s="1216">
        <v>348.84497437918805</v>
      </c>
      <c r="G9" s="1217">
        <v>-0.93390062571717336</v>
      </c>
      <c r="H9" s="1217">
        <v>3.9328144203195414</v>
      </c>
      <c r="I9" s="1217">
        <v>34.316245096713104</v>
      </c>
      <c r="J9" s="1218">
        <v>0.42758759289525017</v>
      </c>
    </row>
    <row r="10" spans="1:11">
      <c r="A10" s="1211" t="s">
        <v>77</v>
      </c>
      <c r="B10" s="1212">
        <v>10.553683734988132</v>
      </c>
      <c r="C10" s="1213">
        <v>19800.53233581263</v>
      </c>
      <c r="D10" s="1214">
        <v>20196.542982528881</v>
      </c>
      <c r="E10" s="1215">
        <v>-1.5464121020327128</v>
      </c>
      <c r="F10" s="1216">
        <v>391.51152416356877</v>
      </c>
      <c r="G10" s="1217">
        <v>-1.1917086677132043</v>
      </c>
      <c r="H10" s="1217">
        <v>12.552301255230125</v>
      </c>
      <c r="I10" s="1217">
        <v>10.915731096983633</v>
      </c>
      <c r="J10" s="1218">
        <v>0.96154534104860545</v>
      </c>
    </row>
    <row r="11" spans="1:11">
      <c r="A11" s="1211" t="s">
        <v>78</v>
      </c>
      <c r="B11" s="1219" t="s">
        <v>73</v>
      </c>
      <c r="C11" s="1213" t="s">
        <v>73</v>
      </c>
      <c r="D11" s="1214" t="s">
        <v>73</v>
      </c>
      <c r="E11" s="1215" t="s">
        <v>73</v>
      </c>
      <c r="F11" s="1216" t="s">
        <v>73</v>
      </c>
      <c r="G11" s="1217" t="s">
        <v>73</v>
      </c>
      <c r="H11" s="1217" t="s">
        <v>73</v>
      </c>
      <c r="I11" s="1217" t="s">
        <v>73</v>
      </c>
      <c r="J11" s="1218" t="s">
        <v>73</v>
      </c>
    </row>
    <row r="12" spans="1:11">
      <c r="A12" s="1211" t="s">
        <v>71</v>
      </c>
      <c r="B12" s="1212">
        <v>7.5211424912103917</v>
      </c>
      <c r="C12" s="1213">
        <v>15443.8244172698</v>
      </c>
      <c r="D12" s="1214">
        <v>15752.700905615196</v>
      </c>
      <c r="E12" s="1215">
        <v>-1.1234814565331648</v>
      </c>
      <c r="F12" s="1216">
        <v>275.98590809628013</v>
      </c>
      <c r="G12" s="1217">
        <v>-0.5111677814967448</v>
      </c>
      <c r="H12" s="1217">
        <v>-8.8915470494417868</v>
      </c>
      <c r="I12" s="1217">
        <v>30.907615311781417</v>
      </c>
      <c r="J12" s="1218">
        <v>-3.9112101775980044</v>
      </c>
    </row>
    <row r="13" spans="1:11" ht="15.75" thickBot="1">
      <c r="A13" s="1220" t="s">
        <v>79</v>
      </c>
      <c r="B13" s="1221">
        <v>10.746317634884694</v>
      </c>
      <c r="C13" s="1222">
        <v>20745.786939931841</v>
      </c>
      <c r="D13" s="1223">
        <v>21160.702678730479</v>
      </c>
      <c r="E13" s="1224">
        <v>1.6617900507131629</v>
      </c>
      <c r="F13" s="1225">
        <v>292.50477815699662</v>
      </c>
      <c r="G13" s="1226">
        <v>0.47656025513440181</v>
      </c>
      <c r="H13" s="1226">
        <v>14.751958224543079</v>
      </c>
      <c r="I13" s="1226">
        <v>23.779250642499662</v>
      </c>
      <c r="J13" s="1227">
        <v>2.5103349129425325</v>
      </c>
    </row>
    <row r="14" spans="1:11" ht="15.75" thickBot="1">
      <c r="A14" s="1191" t="s">
        <v>266</v>
      </c>
      <c r="B14" s="1192"/>
      <c r="C14" s="1192"/>
      <c r="D14" s="1228"/>
      <c r="E14" s="1192"/>
      <c r="F14" s="1192"/>
      <c r="G14" s="1192"/>
      <c r="H14" s="1192"/>
      <c r="I14" s="1193"/>
      <c r="J14" s="1194"/>
    </row>
    <row r="15" spans="1:11" ht="15.75" thickBot="1">
      <c r="A15" s="1195" t="s">
        <v>18</v>
      </c>
      <c r="B15" s="1229">
        <v>9.5841762618370936</v>
      </c>
      <c r="C15" s="1230">
        <v>18502.270775747285</v>
      </c>
      <c r="D15" s="1231">
        <v>18872.316191262231</v>
      </c>
      <c r="E15" s="1199">
        <v>-0.94207194932196481</v>
      </c>
      <c r="F15" s="1199">
        <v>311.58508667065149</v>
      </c>
      <c r="G15" s="1199">
        <v>0.12119013926530094</v>
      </c>
      <c r="H15" s="1199">
        <v>-4.6859421734795612</v>
      </c>
      <c r="I15" s="1199">
        <v>100</v>
      </c>
      <c r="J15" s="1201" t="s">
        <v>19</v>
      </c>
    </row>
    <row r="16" spans="1:11">
      <c r="A16" s="1202" t="s">
        <v>75</v>
      </c>
      <c r="B16" s="1232">
        <v>10.335319048801267</v>
      </c>
      <c r="C16" s="1204">
        <v>19174.988958814967</v>
      </c>
      <c r="D16" s="1205">
        <v>19558.488737991265</v>
      </c>
      <c r="E16" s="1206">
        <v>5.1412195522254978</v>
      </c>
      <c r="F16" s="1207">
        <v>229</v>
      </c>
      <c r="G16" s="1208">
        <v>-2.9661016949152543</v>
      </c>
      <c r="H16" s="1208">
        <v>100</v>
      </c>
      <c r="I16" s="1209">
        <v>0.14943215780035865</v>
      </c>
      <c r="J16" s="1210">
        <v>7.8217231151733096E-2</v>
      </c>
    </row>
    <row r="17" spans="1:10">
      <c r="A17" s="1211" t="s">
        <v>76</v>
      </c>
      <c r="B17" s="1212">
        <v>10.653419336615032</v>
      </c>
      <c r="C17" s="1213">
        <v>19987.653539615443</v>
      </c>
      <c r="D17" s="1214">
        <v>20387.406610407754</v>
      </c>
      <c r="E17" s="1215">
        <v>-0.53875687060984034</v>
      </c>
      <c r="F17" s="1216">
        <v>347.74114372469637</v>
      </c>
      <c r="G17" s="1217">
        <v>0.16133084840439393</v>
      </c>
      <c r="H17" s="1217">
        <v>-0.85298544907175122</v>
      </c>
      <c r="I17" s="1217">
        <v>29.527794381350869</v>
      </c>
      <c r="J17" s="1218">
        <v>1.1415246192087238</v>
      </c>
    </row>
    <row r="18" spans="1:10">
      <c r="A18" s="1211" t="s">
        <v>77</v>
      </c>
      <c r="B18" s="1212">
        <v>10.641813908189595</v>
      </c>
      <c r="C18" s="1213">
        <v>19965.879752700926</v>
      </c>
      <c r="D18" s="1214">
        <v>20365.197347754944</v>
      </c>
      <c r="E18" s="1215">
        <v>-0.59233644391891849</v>
      </c>
      <c r="F18" s="1216">
        <v>383.84472361809048</v>
      </c>
      <c r="G18" s="1217">
        <v>-0.28670427404758658</v>
      </c>
      <c r="H18" s="1217">
        <v>16.715542521994134</v>
      </c>
      <c r="I18" s="1217">
        <v>5.9473998804542738</v>
      </c>
      <c r="J18" s="1218">
        <v>1.0905418830180116</v>
      </c>
    </row>
    <row r="19" spans="1:10">
      <c r="A19" s="1211" t="s">
        <v>78</v>
      </c>
      <c r="B19" s="1219" t="s">
        <v>73</v>
      </c>
      <c r="C19" s="1213" t="s">
        <v>200</v>
      </c>
      <c r="D19" s="1214" t="s">
        <v>200</v>
      </c>
      <c r="E19" s="1215" t="s">
        <v>73</v>
      </c>
      <c r="F19" s="1216" t="s">
        <v>200</v>
      </c>
      <c r="G19" s="1217" t="s">
        <v>73</v>
      </c>
      <c r="H19" s="1217" t="s">
        <v>73</v>
      </c>
      <c r="I19" s="1217" t="s">
        <v>73</v>
      </c>
      <c r="J19" s="1218" t="s">
        <v>73</v>
      </c>
    </row>
    <row r="20" spans="1:10">
      <c r="A20" s="1211" t="s">
        <v>71</v>
      </c>
      <c r="B20" s="1212">
        <v>7.5173072150837443</v>
      </c>
      <c r="C20" s="1213">
        <v>15435.949106948141</v>
      </c>
      <c r="D20" s="1214">
        <v>15744.668089087105</v>
      </c>
      <c r="E20" s="1215">
        <v>-1.6302540648128554</v>
      </c>
      <c r="F20" s="1216">
        <v>290.47125149940024</v>
      </c>
      <c r="G20" s="1217">
        <v>-0.71188732554472156</v>
      </c>
      <c r="H20" s="1217">
        <v>-7.8481945467944003</v>
      </c>
      <c r="I20" s="1217">
        <v>37.372982665869699</v>
      </c>
      <c r="J20" s="1218">
        <v>-1.2824795190042551</v>
      </c>
    </row>
    <row r="21" spans="1:10" ht="15.75" thickBot="1">
      <c r="A21" s="1220" t="s">
        <v>79</v>
      </c>
      <c r="B21" s="1221">
        <v>10.569424777303661</v>
      </c>
      <c r="C21" s="1222">
        <v>20404.294936879654</v>
      </c>
      <c r="D21" s="1223">
        <v>20812.380835617249</v>
      </c>
      <c r="E21" s="1224">
        <v>-1.9348801331116827</v>
      </c>
      <c r="F21" s="1225">
        <v>284.94207282913163</v>
      </c>
      <c r="G21" s="1226">
        <v>-1.0276070341991619</v>
      </c>
      <c r="H21" s="1226">
        <v>-9.252669039145907</v>
      </c>
      <c r="I21" s="1226">
        <v>26.673640167364017</v>
      </c>
      <c r="J21" s="1227">
        <v>-1.3423119762052771</v>
      </c>
    </row>
    <row r="22" spans="1:10" ht="15.75" thickBot="1">
      <c r="A22" s="1191" t="s">
        <v>269</v>
      </c>
      <c r="B22" s="1192"/>
      <c r="C22" s="1192"/>
      <c r="D22" s="1228"/>
      <c r="E22" s="1192"/>
      <c r="F22" s="1192"/>
      <c r="G22" s="1192"/>
      <c r="H22" s="1192"/>
      <c r="I22" s="1193"/>
      <c r="J22" s="1194"/>
    </row>
    <row r="23" spans="1:10" ht="15.75" thickBot="1">
      <c r="A23" s="1195" t="s">
        <v>18</v>
      </c>
      <c r="B23" s="1229">
        <v>9.4341977240373165</v>
      </c>
      <c r="C23" s="1230">
        <v>18212.736918990959</v>
      </c>
      <c r="D23" s="1231">
        <v>18576.991657370778</v>
      </c>
      <c r="E23" s="1199">
        <v>1.9108422520950206</v>
      </c>
      <c r="F23" s="1199">
        <v>311.13687179487181</v>
      </c>
      <c r="G23" s="1199">
        <v>3.8302101925371925</v>
      </c>
      <c r="H23" s="1199">
        <v>4.7261009667024707</v>
      </c>
      <c r="I23" s="1199">
        <v>100</v>
      </c>
      <c r="J23" s="1201" t="s">
        <v>19</v>
      </c>
    </row>
    <row r="24" spans="1:10">
      <c r="A24" s="1202" t="s">
        <v>75</v>
      </c>
      <c r="B24" s="1203" t="s">
        <v>73</v>
      </c>
      <c r="C24" s="1204" t="s">
        <v>73</v>
      </c>
      <c r="D24" s="1205" t="s">
        <v>73</v>
      </c>
      <c r="E24" s="1206" t="s">
        <v>73</v>
      </c>
      <c r="F24" s="1207" t="s">
        <v>73</v>
      </c>
      <c r="G24" s="1208" t="s">
        <v>73</v>
      </c>
      <c r="H24" s="1209" t="s">
        <v>73</v>
      </c>
      <c r="I24" s="1209" t="s">
        <v>73</v>
      </c>
      <c r="J24" s="1233" t="s">
        <v>73</v>
      </c>
    </row>
    <row r="25" spans="1:10">
      <c r="A25" s="1211" t="s">
        <v>76</v>
      </c>
      <c r="B25" s="1219">
        <v>10.941320030339146</v>
      </c>
      <c r="C25" s="1213">
        <v>20527.804934970252</v>
      </c>
      <c r="D25" s="1214">
        <v>20938.361033669658</v>
      </c>
      <c r="E25" s="1215">
        <v>0.99681929887641985</v>
      </c>
      <c r="F25" s="1216">
        <v>364.61402439024386</v>
      </c>
      <c r="G25" s="1217">
        <v>2.4371130073047351</v>
      </c>
      <c r="H25" s="1217">
        <v>17.422434367541769</v>
      </c>
      <c r="I25" s="1234">
        <v>25.23076923076923</v>
      </c>
      <c r="J25" s="1235">
        <v>2.7280839461290576</v>
      </c>
    </row>
    <row r="26" spans="1:10">
      <c r="A26" s="1211" t="s">
        <v>77</v>
      </c>
      <c r="B26" s="1212">
        <v>10.48745376016466</v>
      </c>
      <c r="C26" s="1213">
        <v>19676.273471228254</v>
      </c>
      <c r="D26" s="1214">
        <v>20069.798940652821</v>
      </c>
      <c r="E26" s="1215">
        <v>-0.71717547016549621</v>
      </c>
      <c r="F26" s="1216">
        <v>401.20000000000005</v>
      </c>
      <c r="G26" s="1217">
        <v>-0.10367198004426627</v>
      </c>
      <c r="H26" s="1217">
        <v>52.72727272727272</v>
      </c>
      <c r="I26" s="1217">
        <v>4.3076923076923075</v>
      </c>
      <c r="J26" s="1218">
        <v>1.3538792035032632</v>
      </c>
    </row>
    <row r="27" spans="1:10">
      <c r="A27" s="1211" t="s">
        <v>78</v>
      </c>
      <c r="B27" s="1219" t="s">
        <v>73</v>
      </c>
      <c r="C27" s="1213" t="s">
        <v>73</v>
      </c>
      <c r="D27" s="1214" t="s">
        <v>73</v>
      </c>
      <c r="E27" s="1215" t="s">
        <v>73</v>
      </c>
      <c r="F27" s="1216" t="s">
        <v>73</v>
      </c>
      <c r="G27" s="1217" t="s">
        <v>73</v>
      </c>
      <c r="H27" s="1217" t="s">
        <v>73</v>
      </c>
      <c r="I27" s="1217" t="s">
        <v>73</v>
      </c>
      <c r="J27" s="1218" t="s">
        <v>73</v>
      </c>
    </row>
    <row r="28" spans="1:10">
      <c r="A28" s="1211" t="s">
        <v>71</v>
      </c>
      <c r="B28" s="1219">
        <v>7.9053608033648635</v>
      </c>
      <c r="C28" s="1213">
        <v>16232.773723541814</v>
      </c>
      <c r="D28" s="1214">
        <v>16557.429198012651</v>
      </c>
      <c r="E28" s="1215">
        <v>0.45075662605563249</v>
      </c>
      <c r="F28" s="1216">
        <v>282.91692607003893</v>
      </c>
      <c r="G28" s="1217">
        <v>2.1951313503142513</v>
      </c>
      <c r="H28" s="1217">
        <v>-4.9907578558225509</v>
      </c>
      <c r="I28" s="1217">
        <v>52.717948717948715</v>
      </c>
      <c r="J28" s="1218">
        <v>-5.3916108953702988</v>
      </c>
    </row>
    <row r="29" spans="1:10" ht="15.75" thickBot="1">
      <c r="A29" s="1220" t="s">
        <v>79</v>
      </c>
      <c r="B29" s="1221">
        <v>9.9947366286970016</v>
      </c>
      <c r="C29" s="1222">
        <v>19294.858356557917</v>
      </c>
      <c r="D29" s="1223">
        <v>19680.755523689077</v>
      </c>
      <c r="E29" s="1224">
        <v>1.2329033338907485</v>
      </c>
      <c r="F29" s="1225">
        <v>297.07341040462427</v>
      </c>
      <c r="G29" s="1226">
        <v>4.2514660245386269</v>
      </c>
      <c r="H29" s="1226">
        <v>13.071895424836603</v>
      </c>
      <c r="I29" s="1226">
        <v>17.743589743589745</v>
      </c>
      <c r="J29" s="1227">
        <v>1.3096477457379727</v>
      </c>
    </row>
    <row r="30" spans="1:10">
      <c r="A30" s="1236" t="s">
        <v>353</v>
      </c>
    </row>
    <row r="31" spans="1:10">
      <c r="A31" s="1017" t="s">
        <v>253</v>
      </c>
    </row>
    <row r="32" spans="1:10" ht="15.75" thickBot="1">
      <c r="A32" s="1237" t="s">
        <v>41</v>
      </c>
      <c r="B32" s="1238"/>
    </row>
    <row r="33" spans="1:8" ht="15.75" thickBot="1">
      <c r="A33" s="1239" t="s">
        <v>39</v>
      </c>
      <c r="B33" s="1538" t="s">
        <v>40</v>
      </c>
      <c r="C33" s="1539"/>
      <c r="D33" s="1539"/>
      <c r="E33" s="1539"/>
      <c r="F33" s="1539"/>
      <c r="G33" s="1539"/>
      <c r="H33" s="1540"/>
    </row>
    <row r="34" spans="1:8">
      <c r="A34" s="1240" t="s">
        <v>43</v>
      </c>
      <c r="B34" s="1544" t="s">
        <v>44</v>
      </c>
      <c r="C34" s="1545"/>
      <c r="D34" s="1545"/>
      <c r="E34" s="1545"/>
      <c r="F34" s="1545"/>
      <c r="G34" s="1545"/>
      <c r="H34" s="1546"/>
    </row>
    <row r="35" spans="1:8">
      <c r="A35" s="1241" t="s">
        <v>45</v>
      </c>
      <c r="B35" s="1541" t="s">
        <v>46</v>
      </c>
      <c r="C35" s="1542"/>
      <c r="D35" s="1542"/>
      <c r="E35" s="1542"/>
      <c r="F35" s="1542"/>
      <c r="G35" s="1542"/>
      <c r="H35" s="1543"/>
    </row>
    <row r="36" spans="1:8" ht="15.75" thickBot="1">
      <c r="A36" s="1242" t="s">
        <v>47</v>
      </c>
      <c r="B36" s="1547" t="s">
        <v>42</v>
      </c>
      <c r="C36" s="1548"/>
      <c r="D36" s="1548"/>
      <c r="E36" s="1548"/>
      <c r="F36" s="1548"/>
      <c r="G36" s="1548"/>
      <c r="H36" s="1549"/>
    </row>
    <row r="37" spans="1:8">
      <c r="A37" s="1537"/>
      <c r="B37" s="153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sqref="A1:XFD1048576"/>
    </sheetView>
  </sheetViews>
  <sheetFormatPr defaultColWidth="12.5703125" defaultRowHeight="15"/>
  <cols>
    <col min="1" max="16384" width="12.5703125" style="1003"/>
  </cols>
  <sheetData>
    <row r="1" spans="1:12" ht="15.75">
      <c r="A1" s="1508" t="s">
        <v>356</v>
      </c>
      <c r="B1" s="1508"/>
      <c r="C1" s="1508"/>
      <c r="D1" s="1508"/>
      <c r="E1" s="1506" t="s">
        <v>540</v>
      </c>
      <c r="F1" s="855"/>
      <c r="G1" s="1506"/>
      <c r="H1" s="1818"/>
      <c r="I1" s="1818"/>
      <c r="J1" s="1818"/>
      <c r="K1" s="1818"/>
    </row>
    <row r="2" spans="1:12" ht="15" customHeight="1" thickBot="1">
      <c r="A2" s="1507" t="s">
        <v>272</v>
      </c>
      <c r="B2" s="1507"/>
      <c r="C2" s="1508"/>
      <c r="D2" s="1508"/>
      <c r="E2" s="1508"/>
      <c r="F2" s="1506"/>
      <c r="G2" s="1508"/>
      <c r="H2" s="1818"/>
      <c r="I2" s="1818"/>
      <c r="J2" s="1818"/>
      <c r="K2" s="1818"/>
    </row>
    <row r="3" spans="1:12" ht="15.75" thickBot="1">
      <c r="A3" s="1392" t="s">
        <v>4</v>
      </c>
      <c r="B3" s="1393"/>
      <c r="C3" s="1393"/>
      <c r="D3" s="1393"/>
      <c r="E3" s="1393"/>
      <c r="F3" s="1393"/>
      <c r="G3" s="1393"/>
      <c r="H3" s="1393"/>
      <c r="I3" s="1393"/>
      <c r="J3" s="1393"/>
      <c r="K3" s="1393"/>
      <c r="L3" s="1394"/>
    </row>
    <row r="4" spans="1:12">
      <c r="A4" s="1395"/>
      <c r="B4" s="1396"/>
      <c r="C4" s="1006" t="s">
        <v>5</v>
      </c>
      <c r="D4" s="1006"/>
      <c r="E4" s="1006"/>
      <c r="F4" s="1006"/>
      <c r="G4" s="1397"/>
      <c r="H4" s="1550" t="s">
        <v>6</v>
      </c>
      <c r="I4" s="1551"/>
      <c r="J4" s="1398" t="s">
        <v>7</v>
      </c>
      <c r="K4" s="1399" t="s">
        <v>8</v>
      </c>
      <c r="L4" s="1400"/>
    </row>
    <row r="5" spans="1:12">
      <c r="A5" s="1401" t="s">
        <v>9</v>
      </c>
      <c r="B5" s="1402" t="s">
        <v>10</v>
      </c>
      <c r="C5" s="1403" t="s">
        <v>36</v>
      </c>
      <c r="D5" s="1403"/>
      <c r="E5" s="1404" t="s">
        <v>37</v>
      </c>
      <c r="F5" s="1405"/>
      <c r="G5" s="1406"/>
      <c r="H5" s="1552" t="s">
        <v>11</v>
      </c>
      <c r="I5" s="1553"/>
      <c r="J5" s="1407" t="s">
        <v>12</v>
      </c>
      <c r="K5" s="1408" t="s">
        <v>13</v>
      </c>
      <c r="L5" s="1409"/>
    </row>
    <row r="6" spans="1:12" ht="45.75" thickBot="1">
      <c r="A6" s="1410" t="s">
        <v>14</v>
      </c>
      <c r="B6" s="1411" t="s">
        <v>15</v>
      </c>
      <c r="C6" s="1155" t="s">
        <v>534</v>
      </c>
      <c r="D6" s="1156" t="s">
        <v>529</v>
      </c>
      <c r="E6" s="1412" t="s">
        <v>534</v>
      </c>
      <c r="F6" s="1413" t="s">
        <v>529</v>
      </c>
      <c r="G6" s="1414" t="s">
        <v>16</v>
      </c>
      <c r="H6" s="1415" t="s">
        <v>534</v>
      </c>
      <c r="I6" s="1416" t="s">
        <v>16</v>
      </c>
      <c r="J6" s="1417" t="s">
        <v>16</v>
      </c>
      <c r="K6" s="1418" t="s">
        <v>534</v>
      </c>
      <c r="L6" s="1419" t="s">
        <v>17</v>
      </c>
    </row>
    <row r="7" spans="1:12" ht="15.75" thickBot="1">
      <c r="A7" s="1370" t="s">
        <v>18</v>
      </c>
      <c r="B7" s="1371" t="s">
        <v>19</v>
      </c>
      <c r="C7" s="1420">
        <v>18747.151189302498</v>
      </c>
      <c r="D7" s="1420">
        <v>18736.74159339401</v>
      </c>
      <c r="E7" s="1421">
        <v>19122.094213088549</v>
      </c>
      <c r="F7" s="1422">
        <v>19111.476425261892</v>
      </c>
      <c r="G7" s="1423">
        <v>5.5557130126390276E-2</v>
      </c>
      <c r="H7" s="1424">
        <v>314.30878209922713</v>
      </c>
      <c r="I7" s="1424">
        <v>0.53695389705916785</v>
      </c>
      <c r="J7" s="1425">
        <v>-0.25489586571339756</v>
      </c>
      <c r="K7" s="1424">
        <v>100</v>
      </c>
      <c r="L7" s="1426" t="s">
        <v>19</v>
      </c>
    </row>
    <row r="8" spans="1:12" ht="15.75" thickBot="1">
      <c r="A8" s="1372"/>
      <c r="B8" s="1373"/>
      <c r="C8" s="1427"/>
      <c r="D8" s="1427"/>
      <c r="E8" s="1427"/>
      <c r="F8" s="1427"/>
      <c r="G8" s="1428"/>
      <c r="H8" s="1425"/>
      <c r="I8" s="1425"/>
      <c r="J8" s="1425"/>
      <c r="K8" s="1425"/>
      <c r="L8" s="1429"/>
    </row>
    <row r="9" spans="1:12">
      <c r="A9" s="1374" t="s">
        <v>80</v>
      </c>
      <c r="B9" s="1375" t="s">
        <v>19</v>
      </c>
      <c r="C9" s="1430">
        <v>18684.44127723312</v>
      </c>
      <c r="D9" s="1430">
        <v>14251.893192748797</v>
      </c>
      <c r="E9" s="1431">
        <v>19058.130102777781</v>
      </c>
      <c r="F9" s="1431">
        <v>14536.931056603773</v>
      </c>
      <c r="G9" s="1432">
        <v>31.101468587622815</v>
      </c>
      <c r="H9" s="1433">
        <v>225</v>
      </c>
      <c r="I9" s="1433">
        <v>6.1270694778547945</v>
      </c>
      <c r="J9" s="1433">
        <v>60</v>
      </c>
      <c r="K9" s="1433">
        <v>9.9725754176015965E-2</v>
      </c>
      <c r="L9" s="1434">
        <v>3.7556030831284851E-2</v>
      </c>
    </row>
    <row r="10" spans="1:12">
      <c r="A10" s="1157" t="s">
        <v>81</v>
      </c>
      <c r="B10" s="1376" t="s">
        <v>19</v>
      </c>
      <c r="C10" s="1435">
        <v>20261.621524443759</v>
      </c>
      <c r="D10" s="1435">
        <v>20366.640265410559</v>
      </c>
      <c r="E10" s="1436">
        <v>20666.853954932634</v>
      </c>
      <c r="F10" s="1436">
        <v>20773.97307071877</v>
      </c>
      <c r="G10" s="1437">
        <v>-0.51564096777001134</v>
      </c>
      <c r="H10" s="1438">
        <v>349.94629370629372</v>
      </c>
      <c r="I10" s="1438">
        <v>-0.14473821525647423</v>
      </c>
      <c r="J10" s="1438">
        <v>3.132083247475788</v>
      </c>
      <c r="K10" s="1438">
        <v>31.195462478184993</v>
      </c>
      <c r="L10" s="1439">
        <v>1.0244957389869782</v>
      </c>
    </row>
    <row r="11" spans="1:12">
      <c r="A11" s="1158" t="s">
        <v>82</v>
      </c>
      <c r="B11" s="1377" t="s">
        <v>19</v>
      </c>
      <c r="C11" s="1159">
        <v>19842.477102497545</v>
      </c>
      <c r="D11" s="1159">
        <v>20088.726634446382</v>
      </c>
      <c r="E11" s="1440">
        <v>20239.326644547498</v>
      </c>
      <c r="F11" s="1440">
        <v>20490.50116713531</v>
      </c>
      <c r="G11" s="1441">
        <v>-1.2258095618991973</v>
      </c>
      <c r="H11" s="1442">
        <v>389.80643910007757</v>
      </c>
      <c r="I11" s="1442">
        <v>-0.81038860647520539</v>
      </c>
      <c r="J11" s="1442">
        <v>15.813117699910153</v>
      </c>
      <c r="K11" s="1442">
        <v>8.0341560708052864</v>
      </c>
      <c r="L11" s="1443">
        <v>1.1146658625367127</v>
      </c>
    </row>
    <row r="12" spans="1:12">
      <c r="A12" s="1158" t="s">
        <v>83</v>
      </c>
      <c r="B12" s="1377" t="s">
        <v>19</v>
      </c>
      <c r="C12" s="1159" t="s">
        <v>200</v>
      </c>
      <c r="D12" s="1159" t="s">
        <v>200</v>
      </c>
      <c r="E12" s="1440" t="s">
        <v>200</v>
      </c>
      <c r="F12" s="1440" t="s">
        <v>200</v>
      </c>
      <c r="G12" s="1441" t="s">
        <v>73</v>
      </c>
      <c r="H12" s="1442" t="s">
        <v>200</v>
      </c>
      <c r="I12" s="1442" t="s">
        <v>73</v>
      </c>
      <c r="J12" s="1442" t="s">
        <v>73</v>
      </c>
      <c r="K12" s="1442">
        <v>0.13712291199202195</v>
      </c>
      <c r="L12" s="1443" t="s">
        <v>73</v>
      </c>
    </row>
    <row r="13" spans="1:12">
      <c r="A13" s="1158" t="s">
        <v>71</v>
      </c>
      <c r="B13" s="1377" t="s">
        <v>19</v>
      </c>
      <c r="C13" s="1159">
        <v>15579.592716953402</v>
      </c>
      <c r="D13" s="1159">
        <v>15741.964117471727</v>
      </c>
      <c r="E13" s="1440">
        <v>15891.184571292471</v>
      </c>
      <c r="F13" s="1440">
        <v>16056.803399821161</v>
      </c>
      <c r="G13" s="1441">
        <v>-1.0314557910731752</v>
      </c>
      <c r="H13" s="1442">
        <v>283.43214654282764</v>
      </c>
      <c r="I13" s="1442">
        <v>-0.13599723193181254</v>
      </c>
      <c r="J13" s="1442">
        <v>-7.7728426395939092</v>
      </c>
      <c r="K13" s="1442">
        <v>36.237845923709799</v>
      </c>
      <c r="L13" s="1443">
        <v>-2.9539476728087024</v>
      </c>
    </row>
    <row r="14" spans="1:12" ht="15.75" thickBot="1">
      <c r="A14" s="1378" t="s">
        <v>84</v>
      </c>
      <c r="B14" s="1379" t="s">
        <v>19</v>
      </c>
      <c r="C14" s="1160">
        <v>20522.012744004358</v>
      </c>
      <c r="D14" s="1160">
        <v>20560.426353770163</v>
      </c>
      <c r="E14" s="1444">
        <v>20932.452998884444</v>
      </c>
      <c r="F14" s="1444">
        <v>20971.634880845566</v>
      </c>
      <c r="G14" s="1445">
        <v>-0.1868327490142814</v>
      </c>
      <c r="H14" s="1446">
        <v>289.76741918932782</v>
      </c>
      <c r="I14" s="1446">
        <v>0.30939473175968152</v>
      </c>
      <c r="J14" s="1446">
        <v>2.4710830704521554</v>
      </c>
      <c r="K14" s="1446">
        <v>24.295686861131887</v>
      </c>
      <c r="L14" s="1447">
        <v>0.64632410079617131</v>
      </c>
    </row>
    <row r="15" spans="1:12" ht="15.75" thickBot="1">
      <c r="A15" s="1372"/>
      <c r="B15" s="1380"/>
      <c r="C15" s="1427"/>
      <c r="D15" s="1427"/>
      <c r="E15" s="1427"/>
      <c r="F15" s="1427"/>
      <c r="G15" s="1428"/>
      <c r="H15" s="1425"/>
      <c r="I15" s="1425"/>
      <c r="J15" s="1425"/>
      <c r="K15" s="1425"/>
      <c r="L15" s="1429"/>
    </row>
    <row r="16" spans="1:12">
      <c r="A16" s="1161" t="s">
        <v>85</v>
      </c>
      <c r="B16" s="1381" t="s">
        <v>21</v>
      </c>
      <c r="C16" s="1162" t="s">
        <v>73</v>
      </c>
      <c r="D16" s="1162" t="s">
        <v>73</v>
      </c>
      <c r="E16" s="1448" t="s">
        <v>73</v>
      </c>
      <c r="F16" s="1448" t="s">
        <v>73</v>
      </c>
      <c r="G16" s="1449" t="s">
        <v>73</v>
      </c>
      <c r="H16" s="1450" t="s">
        <v>73</v>
      </c>
      <c r="I16" s="1450" t="s">
        <v>73</v>
      </c>
      <c r="J16" s="1451" t="s">
        <v>73</v>
      </c>
      <c r="K16" s="1451" t="s">
        <v>73</v>
      </c>
      <c r="L16" s="1452" t="s">
        <v>73</v>
      </c>
    </row>
    <row r="17" spans="1:12">
      <c r="A17" s="1157" t="s">
        <v>85</v>
      </c>
      <c r="B17" s="1382" t="s">
        <v>22</v>
      </c>
      <c r="C17" s="1159" t="s">
        <v>73</v>
      </c>
      <c r="D17" s="1159" t="s">
        <v>73</v>
      </c>
      <c r="E17" s="1440" t="s">
        <v>73</v>
      </c>
      <c r="F17" s="1440" t="s">
        <v>73</v>
      </c>
      <c r="G17" s="1441" t="s">
        <v>73</v>
      </c>
      <c r="H17" s="1442" t="s">
        <v>73</v>
      </c>
      <c r="I17" s="1442" t="s">
        <v>73</v>
      </c>
      <c r="J17" s="1453" t="s">
        <v>73</v>
      </c>
      <c r="K17" s="1453" t="s">
        <v>73</v>
      </c>
      <c r="L17" s="1454" t="s">
        <v>73</v>
      </c>
    </row>
    <row r="18" spans="1:12">
      <c r="A18" s="1157" t="s">
        <v>85</v>
      </c>
      <c r="B18" s="1382" t="s">
        <v>23</v>
      </c>
      <c r="C18" s="1159" t="s">
        <v>73</v>
      </c>
      <c r="D18" s="1159" t="s">
        <v>73</v>
      </c>
      <c r="E18" s="1440" t="s">
        <v>73</v>
      </c>
      <c r="F18" s="1440" t="s">
        <v>73</v>
      </c>
      <c r="G18" s="1441" t="s">
        <v>73</v>
      </c>
      <c r="H18" s="1442" t="s">
        <v>73</v>
      </c>
      <c r="I18" s="1442" t="s">
        <v>73</v>
      </c>
      <c r="J18" s="1453" t="s">
        <v>73</v>
      </c>
      <c r="K18" s="1453" t="s">
        <v>73</v>
      </c>
      <c r="L18" s="1454" t="s">
        <v>73</v>
      </c>
    </row>
    <row r="19" spans="1:12">
      <c r="A19" s="1161" t="s">
        <v>85</v>
      </c>
      <c r="B19" s="1383" t="s">
        <v>24</v>
      </c>
      <c r="C19" s="1163" t="s">
        <v>200</v>
      </c>
      <c r="D19" s="1163" t="s">
        <v>73</v>
      </c>
      <c r="E19" s="1455" t="s">
        <v>200</v>
      </c>
      <c r="F19" s="1455" t="s">
        <v>73</v>
      </c>
      <c r="G19" s="1456" t="s">
        <v>73</v>
      </c>
      <c r="H19" s="1457" t="s">
        <v>200</v>
      </c>
      <c r="I19" s="1457" t="s">
        <v>73</v>
      </c>
      <c r="J19" s="1458" t="s">
        <v>73</v>
      </c>
      <c r="K19" s="1458">
        <v>1.2465719272001996E-2</v>
      </c>
      <c r="L19" s="1459" t="s">
        <v>73</v>
      </c>
    </row>
    <row r="20" spans="1:12">
      <c r="A20" s="1157" t="s">
        <v>85</v>
      </c>
      <c r="B20" s="1382" t="s">
        <v>25</v>
      </c>
      <c r="C20" s="1159" t="s">
        <v>200</v>
      </c>
      <c r="D20" s="1159" t="s">
        <v>73</v>
      </c>
      <c r="E20" s="1440" t="s">
        <v>200</v>
      </c>
      <c r="F20" s="1440" t="s">
        <v>73</v>
      </c>
      <c r="G20" s="1441" t="s">
        <v>73</v>
      </c>
      <c r="H20" s="1442" t="s">
        <v>200</v>
      </c>
      <c r="I20" s="1442" t="s">
        <v>73</v>
      </c>
      <c r="J20" s="1453" t="s">
        <v>73</v>
      </c>
      <c r="K20" s="1453">
        <v>6.2328596360009978E-3</v>
      </c>
      <c r="L20" s="1454" t="s">
        <v>73</v>
      </c>
    </row>
    <row r="21" spans="1:12">
      <c r="A21" s="1157" t="s">
        <v>85</v>
      </c>
      <c r="B21" s="1382" t="s">
        <v>26</v>
      </c>
      <c r="C21" s="1159" t="s">
        <v>200</v>
      </c>
      <c r="D21" s="1159" t="s">
        <v>73</v>
      </c>
      <c r="E21" s="1440" t="s">
        <v>200</v>
      </c>
      <c r="F21" s="1440" t="s">
        <v>73</v>
      </c>
      <c r="G21" s="1441" t="s">
        <v>73</v>
      </c>
      <c r="H21" s="1442" t="s">
        <v>200</v>
      </c>
      <c r="I21" s="1442" t="s">
        <v>73</v>
      </c>
      <c r="J21" s="1453" t="s">
        <v>73</v>
      </c>
      <c r="K21" s="1453">
        <v>6.2328596360009978E-3</v>
      </c>
      <c r="L21" s="1454" t="s">
        <v>73</v>
      </c>
    </row>
    <row r="22" spans="1:12">
      <c r="A22" s="1161" t="s">
        <v>85</v>
      </c>
      <c r="B22" s="1383" t="s">
        <v>27</v>
      </c>
      <c r="C22" s="1163">
        <v>18901.5934054754</v>
      </c>
      <c r="D22" s="1163">
        <v>14251.893192748797</v>
      </c>
      <c r="E22" s="1455">
        <v>19279.625273584908</v>
      </c>
      <c r="F22" s="1455">
        <v>14536.931056603773</v>
      </c>
      <c r="G22" s="1456">
        <v>32.625140743352738</v>
      </c>
      <c r="H22" s="1457">
        <v>227.14285714285714</v>
      </c>
      <c r="I22" s="1457">
        <v>7.1378034728819806</v>
      </c>
      <c r="J22" s="1458">
        <v>40</v>
      </c>
      <c r="K22" s="1458">
        <v>8.7260034904013961E-2</v>
      </c>
      <c r="L22" s="1459">
        <v>2.5090311559282846E-2</v>
      </c>
    </row>
    <row r="23" spans="1:12">
      <c r="A23" s="1157" t="s">
        <v>85</v>
      </c>
      <c r="B23" s="1382" t="s">
        <v>28</v>
      </c>
      <c r="C23" s="1159">
        <v>18756.479411764707</v>
      </c>
      <c r="D23" s="1159">
        <v>13568.154901960785</v>
      </c>
      <c r="E23" s="1440">
        <v>19131.609</v>
      </c>
      <c r="F23" s="1440">
        <v>13839.518</v>
      </c>
      <c r="G23" s="1441">
        <v>38.238983467487813</v>
      </c>
      <c r="H23" s="1442">
        <v>223</v>
      </c>
      <c r="I23" s="1442">
        <v>6.7496409765437981</v>
      </c>
      <c r="J23" s="1453">
        <v>11.111111111111111</v>
      </c>
      <c r="K23" s="1453">
        <v>6.2328596360009966E-2</v>
      </c>
      <c r="L23" s="1454">
        <v>6.3758453497519615E-3</v>
      </c>
    </row>
    <row r="24" spans="1:12" ht="15.75" thickBot="1">
      <c r="A24" s="1384" t="s">
        <v>85</v>
      </c>
      <c r="B24" s="1385" t="s">
        <v>29</v>
      </c>
      <c r="C24" s="1164">
        <v>19242.229411764707</v>
      </c>
      <c r="D24" s="1164" t="s">
        <v>200</v>
      </c>
      <c r="E24" s="1460">
        <v>19627.074000000001</v>
      </c>
      <c r="F24" s="1460" t="s">
        <v>200</v>
      </c>
      <c r="G24" s="1461" t="s">
        <v>73</v>
      </c>
      <c r="H24" s="1453">
        <v>237.5</v>
      </c>
      <c r="I24" s="1453" t="s">
        <v>73</v>
      </c>
      <c r="J24" s="1453" t="s">
        <v>73</v>
      </c>
      <c r="K24" s="1453">
        <v>2.4931438544003991E-2</v>
      </c>
      <c r="L24" s="1454" t="s">
        <v>73</v>
      </c>
    </row>
    <row r="25" spans="1:12" ht="15.75" thickBot="1">
      <c r="A25" s="1372"/>
      <c r="B25" s="1380"/>
      <c r="C25" s="1427"/>
      <c r="D25" s="1427"/>
      <c r="E25" s="1427"/>
      <c r="F25" s="1427"/>
      <c r="G25" s="1428"/>
      <c r="H25" s="1425"/>
      <c r="I25" s="1425"/>
      <c r="J25" s="1425"/>
      <c r="K25" s="1425"/>
      <c r="L25" s="1429"/>
    </row>
    <row r="26" spans="1:12">
      <c r="A26" s="1161" t="s">
        <v>86</v>
      </c>
      <c r="B26" s="1381" t="s">
        <v>21</v>
      </c>
      <c r="C26" s="1162">
        <v>21394.892852733152</v>
      </c>
      <c r="D26" s="1162">
        <v>21246.973351267676</v>
      </c>
      <c r="E26" s="1448">
        <v>21822.790709787816</v>
      </c>
      <c r="F26" s="1448">
        <v>21671.912818293029</v>
      </c>
      <c r="G26" s="1449">
        <v>0.69619093044446279</v>
      </c>
      <c r="H26" s="1450">
        <v>412.71092278719397</v>
      </c>
      <c r="I26" s="1450">
        <v>-0.53495768471616012</v>
      </c>
      <c r="J26" s="1451">
        <v>-10.152284263959391</v>
      </c>
      <c r="K26" s="1451">
        <v>3.3096484667165296</v>
      </c>
      <c r="L26" s="1452">
        <v>-0.36458218295707967</v>
      </c>
    </row>
    <row r="27" spans="1:12">
      <c r="A27" s="1157" t="s">
        <v>86</v>
      </c>
      <c r="B27" s="1382" t="s">
        <v>22</v>
      </c>
      <c r="C27" s="1159">
        <v>21493.706862745097</v>
      </c>
      <c r="D27" s="1159">
        <v>21422.934313725491</v>
      </c>
      <c r="E27" s="1440">
        <v>21923.580999999998</v>
      </c>
      <c r="F27" s="1440">
        <v>21851.393</v>
      </c>
      <c r="G27" s="1441">
        <v>0.33035880138167067</v>
      </c>
      <c r="H27" s="1442">
        <v>410.8</v>
      </c>
      <c r="I27" s="1442">
        <v>-0.19436345966958485</v>
      </c>
      <c r="J27" s="1453">
        <v>-11.512415349887133</v>
      </c>
      <c r="K27" s="1453">
        <v>2.4432809773123907</v>
      </c>
      <c r="L27" s="1454">
        <v>-0.31083776685919773</v>
      </c>
    </row>
    <row r="28" spans="1:12">
      <c r="A28" s="1157" t="s">
        <v>86</v>
      </c>
      <c r="B28" s="1382" t="s">
        <v>23</v>
      </c>
      <c r="C28" s="1159">
        <v>21121.05</v>
      </c>
      <c r="D28" s="1159">
        <v>20736.692156862744</v>
      </c>
      <c r="E28" s="1440">
        <v>21543.471000000001</v>
      </c>
      <c r="F28" s="1440">
        <v>21151.425999999999</v>
      </c>
      <c r="G28" s="1441">
        <v>1.8535156920389286</v>
      </c>
      <c r="H28" s="1442">
        <v>418.1</v>
      </c>
      <c r="I28" s="1442">
        <v>-1.6003765591903873</v>
      </c>
      <c r="J28" s="1453">
        <v>-6.0810810810810816</v>
      </c>
      <c r="K28" s="1453">
        <v>0.86636748940413855</v>
      </c>
      <c r="L28" s="1454">
        <v>-5.3744416097881831E-2</v>
      </c>
    </row>
    <row r="29" spans="1:12">
      <c r="A29" s="1161" t="s">
        <v>86</v>
      </c>
      <c r="B29" s="1383" t="s">
        <v>24</v>
      </c>
      <c r="C29" s="1163">
        <v>20897.278051773133</v>
      </c>
      <c r="D29" s="1163">
        <v>20844.905497908934</v>
      </c>
      <c r="E29" s="1455">
        <v>21315.223612808597</v>
      </c>
      <c r="F29" s="1455">
        <v>21261.803607867114</v>
      </c>
      <c r="G29" s="1456">
        <v>0.25124869896605118</v>
      </c>
      <c r="H29" s="1457">
        <v>369.2783931832015</v>
      </c>
      <c r="I29" s="1457">
        <v>0.62194039858518491</v>
      </c>
      <c r="J29" s="1458">
        <v>5.3205128205128203</v>
      </c>
      <c r="K29" s="1458">
        <v>10.240588381949639</v>
      </c>
      <c r="L29" s="1459">
        <v>0.54211154017158414</v>
      </c>
    </row>
    <row r="30" spans="1:12">
      <c r="A30" s="1157" t="s">
        <v>86</v>
      </c>
      <c r="B30" s="1382" t="s">
        <v>25</v>
      </c>
      <c r="C30" s="1159">
        <v>21148.97156862745</v>
      </c>
      <c r="D30" s="1159">
        <v>21064.550980392156</v>
      </c>
      <c r="E30" s="1440">
        <v>21571.951000000001</v>
      </c>
      <c r="F30" s="1440">
        <v>21485.842000000001</v>
      </c>
      <c r="G30" s="1441">
        <v>0.40077088903474378</v>
      </c>
      <c r="H30" s="1442">
        <v>359.6</v>
      </c>
      <c r="I30" s="1442">
        <v>1.0396178701882679</v>
      </c>
      <c r="J30" s="1453">
        <v>7.3146292585170345</v>
      </c>
      <c r="K30" s="1453">
        <v>6.6753926701570681</v>
      </c>
      <c r="L30" s="1454">
        <v>0.47085428035290278</v>
      </c>
    </row>
    <row r="31" spans="1:12">
      <c r="A31" s="1157" t="s">
        <v>86</v>
      </c>
      <c r="B31" s="1382" t="s">
        <v>26</v>
      </c>
      <c r="C31" s="1159">
        <v>20459.790196078433</v>
      </c>
      <c r="D31" s="1159">
        <v>20485.914705882355</v>
      </c>
      <c r="E31" s="1440">
        <v>20868.986000000001</v>
      </c>
      <c r="F31" s="1440">
        <v>20895.633000000002</v>
      </c>
      <c r="G31" s="1441">
        <v>-0.12752425351268776</v>
      </c>
      <c r="H31" s="1442">
        <v>387.4</v>
      </c>
      <c r="I31" s="1442">
        <v>0.18101887768295544</v>
      </c>
      <c r="J31" s="1453">
        <v>1.7793594306049825</v>
      </c>
      <c r="K31" s="1453">
        <v>3.5651957117925703</v>
      </c>
      <c r="L31" s="1454">
        <v>7.1257259818681362E-2</v>
      </c>
    </row>
    <row r="32" spans="1:12">
      <c r="A32" s="1161" t="s">
        <v>86</v>
      </c>
      <c r="B32" s="1383" t="s">
        <v>27</v>
      </c>
      <c r="C32" s="1163">
        <v>19576.647311984088</v>
      </c>
      <c r="D32" s="1163">
        <v>19812.020799872262</v>
      </c>
      <c r="E32" s="1455">
        <v>19968.180258223772</v>
      </c>
      <c r="F32" s="1455">
        <v>20208.261215869708</v>
      </c>
      <c r="G32" s="1456">
        <v>-1.1880337208695546</v>
      </c>
      <c r="H32" s="1457">
        <v>326.95418580007066</v>
      </c>
      <c r="I32" s="1457">
        <v>4.7203137776946513E-2</v>
      </c>
      <c r="J32" s="1458">
        <v>4.7742413027387114</v>
      </c>
      <c r="K32" s="1458">
        <v>17.645225629518823</v>
      </c>
      <c r="L32" s="1459">
        <v>0.84696638177247507</v>
      </c>
    </row>
    <row r="33" spans="1:12">
      <c r="A33" s="1157" t="s">
        <v>86</v>
      </c>
      <c r="B33" s="1382" t="s">
        <v>28</v>
      </c>
      <c r="C33" s="1159">
        <v>19470.475490196077</v>
      </c>
      <c r="D33" s="1159">
        <v>19767.170588235294</v>
      </c>
      <c r="E33" s="1440">
        <v>19859.884999999998</v>
      </c>
      <c r="F33" s="1440">
        <v>20162.513999999999</v>
      </c>
      <c r="G33" s="1441">
        <v>-1.5009487408167494</v>
      </c>
      <c r="H33" s="1442">
        <v>316.3</v>
      </c>
      <c r="I33" s="1442">
        <v>-0.15782828282828282</v>
      </c>
      <c r="J33" s="1453">
        <v>5.3875755909840572</v>
      </c>
      <c r="K33" s="1453">
        <v>11.948391922213911</v>
      </c>
      <c r="L33" s="1454">
        <v>0.63971924580732065</v>
      </c>
    </row>
    <row r="34" spans="1:12" ht="15.75" thickBot="1">
      <c r="A34" s="1384" t="s">
        <v>86</v>
      </c>
      <c r="B34" s="1385" t="s">
        <v>29</v>
      </c>
      <c r="C34" s="1164">
        <v>19778.302941176469</v>
      </c>
      <c r="D34" s="1164">
        <v>19896.274509803923</v>
      </c>
      <c r="E34" s="1460">
        <v>20173.868999999999</v>
      </c>
      <c r="F34" s="1460">
        <v>20294.2</v>
      </c>
      <c r="G34" s="1461">
        <v>-0.59293295621410025</v>
      </c>
      <c r="H34" s="1453">
        <v>349.3</v>
      </c>
      <c r="I34" s="1453">
        <v>0.54691997697180028</v>
      </c>
      <c r="J34" s="1453">
        <v>3.5107587768969424</v>
      </c>
      <c r="K34" s="1453">
        <v>5.6968337073049113</v>
      </c>
      <c r="L34" s="1454">
        <v>0.20724713596515443</v>
      </c>
    </row>
    <row r="35" spans="1:12" ht="15.75" thickBot="1">
      <c r="A35" s="1386"/>
      <c r="B35" s="1387"/>
      <c r="C35" s="1462"/>
      <c r="D35" s="1462"/>
      <c r="E35" s="1462"/>
      <c r="F35" s="1462"/>
      <c r="G35" s="1463"/>
      <c r="H35" s="1464"/>
      <c r="I35" s="1464"/>
      <c r="J35" s="1464"/>
      <c r="K35" s="1464"/>
      <c r="L35" s="1465"/>
    </row>
    <row r="36" spans="1:12">
      <c r="A36" s="1157" t="s">
        <v>87</v>
      </c>
      <c r="B36" s="1388" t="s">
        <v>26</v>
      </c>
      <c r="C36" s="1466">
        <v>20160.033333333333</v>
      </c>
      <c r="D36" s="1466">
        <v>20412.385294117648</v>
      </c>
      <c r="E36" s="1467">
        <v>20563.234</v>
      </c>
      <c r="F36" s="1467">
        <v>20820.633000000002</v>
      </c>
      <c r="G36" s="1468">
        <v>-1.2362688492708229</v>
      </c>
      <c r="H36" s="1469">
        <v>413.9</v>
      </c>
      <c r="I36" s="1469">
        <v>-1.0282161645145891</v>
      </c>
      <c r="J36" s="1469">
        <v>11.475409836065573</v>
      </c>
      <c r="K36" s="1469">
        <v>2.9668411867364748</v>
      </c>
      <c r="L36" s="1470">
        <v>0.31219399991645602</v>
      </c>
    </row>
    <row r="37" spans="1:12" ht="15.75" thickBot="1">
      <c r="A37" s="1384" t="s">
        <v>87</v>
      </c>
      <c r="B37" s="1385" t="s">
        <v>29</v>
      </c>
      <c r="C37" s="1164">
        <v>19637.621568627452</v>
      </c>
      <c r="D37" s="1164">
        <v>19865.435294117644</v>
      </c>
      <c r="E37" s="1460">
        <v>20030.374</v>
      </c>
      <c r="F37" s="1460">
        <v>20262.743999999999</v>
      </c>
      <c r="G37" s="1461">
        <v>-1.1467844631506918</v>
      </c>
      <c r="H37" s="1453">
        <v>375.7</v>
      </c>
      <c r="I37" s="1453">
        <v>-0.42406573018818522</v>
      </c>
      <c r="J37" s="1453">
        <v>18.513119533527696</v>
      </c>
      <c r="K37" s="1453">
        <v>5.0673148840688107</v>
      </c>
      <c r="L37" s="1454">
        <v>0.80247186262025583</v>
      </c>
    </row>
    <row r="38" spans="1:12" ht="15.75" thickBot="1">
      <c r="A38" s="1386"/>
      <c r="B38" s="1387"/>
      <c r="C38" s="1462"/>
      <c r="D38" s="1462"/>
      <c r="E38" s="1462"/>
      <c r="F38" s="1462"/>
      <c r="G38" s="1463"/>
      <c r="H38" s="1464"/>
      <c r="I38" s="1464"/>
      <c r="J38" s="1464"/>
      <c r="K38" s="1464"/>
      <c r="L38" s="1465"/>
    </row>
    <row r="39" spans="1:12">
      <c r="A39" s="1161" t="s">
        <v>88</v>
      </c>
      <c r="B39" s="1381" t="s">
        <v>21</v>
      </c>
      <c r="C39" s="1162" t="s">
        <v>200</v>
      </c>
      <c r="D39" s="1162" t="s">
        <v>73</v>
      </c>
      <c r="E39" s="1448" t="s">
        <v>200</v>
      </c>
      <c r="F39" s="1448" t="s">
        <v>73</v>
      </c>
      <c r="G39" s="1449" t="s">
        <v>73</v>
      </c>
      <c r="H39" s="1450" t="s">
        <v>200</v>
      </c>
      <c r="I39" s="1450" t="s">
        <v>73</v>
      </c>
      <c r="J39" s="1451" t="s">
        <v>73</v>
      </c>
      <c r="K39" s="1451">
        <v>6.2328596360009978E-3</v>
      </c>
      <c r="L39" s="1452" t="s">
        <v>73</v>
      </c>
    </row>
    <row r="40" spans="1:12">
      <c r="A40" s="1158" t="s">
        <v>88</v>
      </c>
      <c r="B40" s="1382" t="s">
        <v>22</v>
      </c>
      <c r="C40" s="1159" t="s">
        <v>200</v>
      </c>
      <c r="D40" s="1159" t="s">
        <v>73</v>
      </c>
      <c r="E40" s="1440" t="s">
        <v>200</v>
      </c>
      <c r="F40" s="1440" t="s">
        <v>73</v>
      </c>
      <c r="G40" s="1441" t="s">
        <v>73</v>
      </c>
      <c r="H40" s="1442" t="s">
        <v>200</v>
      </c>
      <c r="I40" s="1442" t="s">
        <v>73</v>
      </c>
      <c r="J40" s="1453" t="s">
        <v>73</v>
      </c>
      <c r="K40" s="1453">
        <v>6.2328596360009978E-3</v>
      </c>
      <c r="L40" s="1454" t="s">
        <v>73</v>
      </c>
    </row>
    <row r="41" spans="1:12">
      <c r="A41" s="1158" t="s">
        <v>88</v>
      </c>
      <c r="B41" s="1382" t="s">
        <v>23</v>
      </c>
      <c r="C41" s="1159" t="s">
        <v>73</v>
      </c>
      <c r="D41" s="1159" t="s">
        <v>73</v>
      </c>
      <c r="E41" s="1440" t="s">
        <v>73</v>
      </c>
      <c r="F41" s="1440" t="s">
        <v>73</v>
      </c>
      <c r="G41" s="1441" t="s">
        <v>73</v>
      </c>
      <c r="H41" s="1442" t="s">
        <v>73</v>
      </c>
      <c r="I41" s="1442" t="s">
        <v>73</v>
      </c>
      <c r="J41" s="1453" t="s">
        <v>73</v>
      </c>
      <c r="K41" s="1453" t="s">
        <v>73</v>
      </c>
      <c r="L41" s="1454" t="s">
        <v>73</v>
      </c>
    </row>
    <row r="42" spans="1:12">
      <c r="A42" s="1158" t="s">
        <v>88</v>
      </c>
      <c r="B42" s="1382" t="s">
        <v>30</v>
      </c>
      <c r="C42" s="1159" t="s">
        <v>73</v>
      </c>
      <c r="D42" s="1159" t="s">
        <v>73</v>
      </c>
      <c r="E42" s="1440" t="s">
        <v>73</v>
      </c>
      <c r="F42" s="1440" t="s">
        <v>73</v>
      </c>
      <c r="G42" s="1441" t="s">
        <v>73</v>
      </c>
      <c r="H42" s="1442" t="s">
        <v>73</v>
      </c>
      <c r="I42" s="1442" t="s">
        <v>73</v>
      </c>
      <c r="J42" s="1453" t="s">
        <v>73</v>
      </c>
      <c r="K42" s="1453" t="s">
        <v>73</v>
      </c>
      <c r="L42" s="1454" t="s">
        <v>73</v>
      </c>
    </row>
    <row r="43" spans="1:12">
      <c r="A43" s="1165" t="s">
        <v>88</v>
      </c>
      <c r="B43" s="1383" t="s">
        <v>24</v>
      </c>
      <c r="C43" s="1163" t="s">
        <v>73</v>
      </c>
      <c r="D43" s="1163" t="s">
        <v>73</v>
      </c>
      <c r="E43" s="1455" t="s">
        <v>73</v>
      </c>
      <c r="F43" s="1455" t="s">
        <v>73</v>
      </c>
      <c r="G43" s="1456" t="s">
        <v>73</v>
      </c>
      <c r="H43" s="1457" t="s">
        <v>73</v>
      </c>
      <c r="I43" s="1457" t="s">
        <v>73</v>
      </c>
      <c r="J43" s="1458" t="s">
        <v>73</v>
      </c>
      <c r="K43" s="1458" t="s">
        <v>73</v>
      </c>
      <c r="L43" s="1459" t="s">
        <v>73</v>
      </c>
    </row>
    <row r="44" spans="1:12">
      <c r="A44" s="1158" t="s">
        <v>88</v>
      </c>
      <c r="B44" s="1382" t="s">
        <v>26</v>
      </c>
      <c r="C44" s="1159" t="s">
        <v>73</v>
      </c>
      <c r="D44" s="1159" t="s">
        <v>73</v>
      </c>
      <c r="E44" s="1440" t="s">
        <v>73</v>
      </c>
      <c r="F44" s="1440" t="s">
        <v>73</v>
      </c>
      <c r="G44" s="1441" t="s">
        <v>73</v>
      </c>
      <c r="H44" s="1442" t="s">
        <v>73</v>
      </c>
      <c r="I44" s="1442" t="s">
        <v>73</v>
      </c>
      <c r="J44" s="1453" t="s">
        <v>73</v>
      </c>
      <c r="K44" s="1453" t="s">
        <v>73</v>
      </c>
      <c r="L44" s="1454" t="s">
        <v>73</v>
      </c>
    </row>
    <row r="45" spans="1:12">
      <c r="A45" s="1158" t="s">
        <v>88</v>
      </c>
      <c r="B45" s="1382" t="s">
        <v>31</v>
      </c>
      <c r="C45" s="1159" t="s">
        <v>73</v>
      </c>
      <c r="D45" s="1159" t="s">
        <v>73</v>
      </c>
      <c r="E45" s="1440" t="s">
        <v>73</v>
      </c>
      <c r="F45" s="1440" t="s">
        <v>73</v>
      </c>
      <c r="G45" s="1441" t="s">
        <v>73</v>
      </c>
      <c r="H45" s="1442" t="s">
        <v>73</v>
      </c>
      <c r="I45" s="1442" t="s">
        <v>73</v>
      </c>
      <c r="J45" s="1453" t="s">
        <v>73</v>
      </c>
      <c r="K45" s="1453" t="s">
        <v>73</v>
      </c>
      <c r="L45" s="1454" t="s">
        <v>73</v>
      </c>
    </row>
    <row r="46" spans="1:12">
      <c r="A46" s="1165" t="s">
        <v>88</v>
      </c>
      <c r="B46" s="1383" t="s">
        <v>27</v>
      </c>
      <c r="C46" s="1163" t="s">
        <v>200</v>
      </c>
      <c r="D46" s="1163" t="s">
        <v>200</v>
      </c>
      <c r="E46" s="1455" t="s">
        <v>200</v>
      </c>
      <c r="F46" s="1455" t="s">
        <v>200</v>
      </c>
      <c r="G46" s="1456" t="s">
        <v>73</v>
      </c>
      <c r="H46" s="1457" t="s">
        <v>200</v>
      </c>
      <c r="I46" s="1457" t="s">
        <v>73</v>
      </c>
      <c r="J46" s="1458" t="s">
        <v>73</v>
      </c>
      <c r="K46" s="1458">
        <v>0.13089005235602094</v>
      </c>
      <c r="L46" s="1459" t="s">
        <v>73</v>
      </c>
    </row>
    <row r="47" spans="1:12">
      <c r="A47" s="1158" t="s">
        <v>88</v>
      </c>
      <c r="B47" s="1382" t="s">
        <v>29</v>
      </c>
      <c r="C47" s="1159" t="s">
        <v>200</v>
      </c>
      <c r="D47" s="1159" t="s">
        <v>73</v>
      </c>
      <c r="E47" s="1440" t="s">
        <v>200</v>
      </c>
      <c r="F47" s="1440" t="s">
        <v>73</v>
      </c>
      <c r="G47" s="1441" t="s">
        <v>73</v>
      </c>
      <c r="H47" s="1442" t="s">
        <v>200</v>
      </c>
      <c r="I47" s="1442" t="s">
        <v>73</v>
      </c>
      <c r="J47" s="1453" t="s">
        <v>73</v>
      </c>
      <c r="K47" s="1453">
        <v>5.6095736724008971E-2</v>
      </c>
      <c r="L47" s="1454" t="s">
        <v>73</v>
      </c>
    </row>
    <row r="48" spans="1:12" ht="15.75" thickBot="1">
      <c r="A48" s="1389" t="s">
        <v>88</v>
      </c>
      <c r="B48" s="1382" t="s">
        <v>32</v>
      </c>
      <c r="C48" s="1164" t="s">
        <v>200</v>
      </c>
      <c r="D48" s="1164" t="s">
        <v>200</v>
      </c>
      <c r="E48" s="1460" t="s">
        <v>200</v>
      </c>
      <c r="F48" s="1460" t="s">
        <v>200</v>
      </c>
      <c r="G48" s="1461" t="s">
        <v>73</v>
      </c>
      <c r="H48" s="1453" t="s">
        <v>200</v>
      </c>
      <c r="I48" s="1453" t="s">
        <v>73</v>
      </c>
      <c r="J48" s="1453" t="s">
        <v>73</v>
      </c>
      <c r="K48" s="1453">
        <v>7.4794315632011971E-2</v>
      </c>
      <c r="L48" s="1454" t="s">
        <v>73</v>
      </c>
    </row>
    <row r="49" spans="1:12" ht="15.75" thickBot="1">
      <c r="A49" s="1386"/>
      <c r="B49" s="1387"/>
      <c r="C49" s="1462"/>
      <c r="D49" s="1462"/>
      <c r="E49" s="1462"/>
      <c r="F49" s="1462"/>
      <c r="G49" s="1463"/>
      <c r="H49" s="1464"/>
      <c r="I49" s="1464"/>
      <c r="J49" s="1464"/>
      <c r="K49" s="1464"/>
      <c r="L49" s="1465"/>
    </row>
    <row r="50" spans="1:12">
      <c r="A50" s="1161" t="s">
        <v>20</v>
      </c>
      <c r="B50" s="1381" t="s">
        <v>24</v>
      </c>
      <c r="C50" s="1162">
        <v>16805.045144532505</v>
      </c>
      <c r="D50" s="1162">
        <v>16892.022699470894</v>
      </c>
      <c r="E50" s="1448">
        <v>17141.146047423157</v>
      </c>
      <c r="F50" s="1448">
        <v>17229.863153460312</v>
      </c>
      <c r="G50" s="1449">
        <v>-0.51490313792386377</v>
      </c>
      <c r="H50" s="1450">
        <v>348.38904991948465</v>
      </c>
      <c r="I50" s="1450">
        <v>-0.223303906907038</v>
      </c>
      <c r="J50" s="1451">
        <v>-26.508875739644971</v>
      </c>
      <c r="K50" s="1451">
        <v>3.8706058339566196</v>
      </c>
      <c r="L50" s="1452">
        <v>-1.3827357886731599</v>
      </c>
    </row>
    <row r="51" spans="1:12">
      <c r="A51" s="1157" t="s">
        <v>20</v>
      </c>
      <c r="B51" s="1382" t="s">
        <v>25</v>
      </c>
      <c r="C51" s="1159">
        <v>16190.998039215685</v>
      </c>
      <c r="D51" s="1159">
        <v>16434.108823529412</v>
      </c>
      <c r="E51" s="1440">
        <v>16514.817999999999</v>
      </c>
      <c r="F51" s="1440">
        <v>16762.791000000001</v>
      </c>
      <c r="G51" s="1441">
        <v>-1.4793061608893276</v>
      </c>
      <c r="H51" s="1442">
        <v>316.89999999999998</v>
      </c>
      <c r="I51" s="1442">
        <v>-0.68943904732060335</v>
      </c>
      <c r="J51" s="1453">
        <v>-34.969325153374228</v>
      </c>
      <c r="K51" s="1453">
        <v>0.66068312141610575</v>
      </c>
      <c r="L51" s="1454">
        <v>-0.35268336910301157</v>
      </c>
    </row>
    <row r="52" spans="1:12">
      <c r="A52" s="1157" t="s">
        <v>20</v>
      </c>
      <c r="B52" s="1382" t="s">
        <v>26</v>
      </c>
      <c r="C52" s="1159">
        <v>17065.45196078431</v>
      </c>
      <c r="D52" s="1159">
        <v>16941.573529411762</v>
      </c>
      <c r="E52" s="1440">
        <v>17406.760999999999</v>
      </c>
      <c r="F52" s="1440">
        <v>17280.404999999999</v>
      </c>
      <c r="G52" s="1441">
        <v>0.73120971412417579</v>
      </c>
      <c r="H52" s="1442">
        <v>343.4</v>
      </c>
      <c r="I52" s="1442">
        <v>0.64478311840562397</v>
      </c>
      <c r="J52" s="1453">
        <v>-26.730310262529834</v>
      </c>
      <c r="K52" s="1453">
        <v>1.9134879082523062</v>
      </c>
      <c r="L52" s="1454">
        <v>-0.69142349989192731</v>
      </c>
    </row>
    <row r="53" spans="1:12">
      <c r="A53" s="1157" t="s">
        <v>20</v>
      </c>
      <c r="B53" s="1382" t="s">
        <v>31</v>
      </c>
      <c r="C53" s="1159">
        <v>16716.782352941176</v>
      </c>
      <c r="D53" s="1159">
        <v>17059.257843137253</v>
      </c>
      <c r="E53" s="1440">
        <v>17051.117999999999</v>
      </c>
      <c r="F53" s="1440">
        <v>17400.442999999999</v>
      </c>
      <c r="G53" s="1441">
        <v>-2.0075638304151262</v>
      </c>
      <c r="H53" s="1442">
        <v>371.8</v>
      </c>
      <c r="I53" s="1442">
        <v>-2.2864651773981572</v>
      </c>
      <c r="J53" s="1453">
        <v>-20.912547528517113</v>
      </c>
      <c r="K53" s="1453">
        <v>1.2964348042882072</v>
      </c>
      <c r="L53" s="1454">
        <v>-0.33862891967822106</v>
      </c>
    </row>
    <row r="54" spans="1:12">
      <c r="A54" s="1161" t="s">
        <v>20</v>
      </c>
      <c r="B54" s="1383" t="s">
        <v>27</v>
      </c>
      <c r="C54" s="1163">
        <v>16149.823733942385</v>
      </c>
      <c r="D54" s="1163">
        <v>16225.65006767295</v>
      </c>
      <c r="E54" s="1455">
        <v>16472.820208621233</v>
      </c>
      <c r="F54" s="1455">
        <v>16550.16306902641</v>
      </c>
      <c r="G54" s="1456">
        <v>-0.46732385706775231</v>
      </c>
      <c r="H54" s="1457">
        <v>300.61344213649852</v>
      </c>
      <c r="I54" s="1457">
        <v>0.60563925710379229</v>
      </c>
      <c r="J54" s="1458">
        <v>-2.2905189910118877</v>
      </c>
      <c r="K54" s="1458">
        <v>21.004736973323361</v>
      </c>
      <c r="L54" s="1459">
        <v>-0.43760060827440128</v>
      </c>
    </row>
    <row r="55" spans="1:12">
      <c r="A55" s="1157" t="s">
        <v>20</v>
      </c>
      <c r="B55" s="1382" t="s">
        <v>28</v>
      </c>
      <c r="C55" s="1159">
        <v>15564.354901960784</v>
      </c>
      <c r="D55" s="1159">
        <v>15710.135294117646</v>
      </c>
      <c r="E55" s="1440">
        <v>15875.642</v>
      </c>
      <c r="F55" s="1440">
        <v>16024.338</v>
      </c>
      <c r="G55" s="1441">
        <v>-0.92793848956505987</v>
      </c>
      <c r="H55" s="1442">
        <v>271.5</v>
      </c>
      <c r="I55" s="1442">
        <v>-3.6818851251849312E-2</v>
      </c>
      <c r="J55" s="1453">
        <v>-8.7765957446808507</v>
      </c>
      <c r="K55" s="1453">
        <v>8.5514834205933692</v>
      </c>
      <c r="L55" s="1454">
        <v>-0.79884297045419039</v>
      </c>
    </row>
    <row r="56" spans="1:12">
      <c r="A56" s="1157" t="s">
        <v>20</v>
      </c>
      <c r="B56" s="1382" t="s">
        <v>29</v>
      </c>
      <c r="C56" s="1159">
        <v>16500.333333333332</v>
      </c>
      <c r="D56" s="1159">
        <v>16563.48431372549</v>
      </c>
      <c r="E56" s="1440">
        <v>16830.34</v>
      </c>
      <c r="F56" s="1440">
        <v>16894.754000000001</v>
      </c>
      <c r="G56" s="1441">
        <v>-0.38126627946166403</v>
      </c>
      <c r="H56" s="1442">
        <v>312.7</v>
      </c>
      <c r="I56" s="1442">
        <v>0.28864656831301388</v>
      </c>
      <c r="J56" s="1453">
        <v>1.8906144496961512</v>
      </c>
      <c r="K56" s="1453">
        <v>9.4053851907255037</v>
      </c>
      <c r="L56" s="1454">
        <v>0.19804916337082545</v>
      </c>
    </row>
    <row r="57" spans="1:12">
      <c r="A57" s="1157" t="s">
        <v>20</v>
      </c>
      <c r="B57" s="1382" t="s">
        <v>32</v>
      </c>
      <c r="C57" s="1159">
        <v>16462.369607843135</v>
      </c>
      <c r="D57" s="1159">
        <v>16565.855882352938</v>
      </c>
      <c r="E57" s="1440">
        <v>16791.616999999998</v>
      </c>
      <c r="F57" s="1440">
        <v>16897.172999999999</v>
      </c>
      <c r="G57" s="1441">
        <v>-0.62469621397615149</v>
      </c>
      <c r="H57" s="1442">
        <v>345</v>
      </c>
      <c r="I57" s="1442">
        <v>-0.14471780028943559</v>
      </c>
      <c r="J57" s="1453">
        <v>5.387931034482758</v>
      </c>
      <c r="K57" s="1453">
        <v>3.0478683620044875</v>
      </c>
      <c r="L57" s="1454">
        <v>0.16319319880896366</v>
      </c>
    </row>
    <row r="58" spans="1:12">
      <c r="A58" s="1161" t="s">
        <v>20</v>
      </c>
      <c r="B58" s="1383" t="s">
        <v>33</v>
      </c>
      <c r="C58" s="1163">
        <v>13565.694816360952</v>
      </c>
      <c r="D58" s="1163">
        <v>13934.810200037047</v>
      </c>
      <c r="E58" s="1455">
        <v>13837.008712688172</v>
      </c>
      <c r="F58" s="1455">
        <v>14213.506404037789</v>
      </c>
      <c r="G58" s="1456">
        <v>-2.6488727035199533</v>
      </c>
      <c r="H58" s="1457">
        <v>229.54339001645639</v>
      </c>
      <c r="I58" s="1457">
        <v>-0.4714491684650583</v>
      </c>
      <c r="J58" s="1458">
        <v>-9.3034825870646767</v>
      </c>
      <c r="K58" s="1458">
        <v>11.362503116429817</v>
      </c>
      <c r="L58" s="1459">
        <v>-1.1336112758611367</v>
      </c>
    </row>
    <row r="59" spans="1:12">
      <c r="A59" s="1157" t="s">
        <v>20</v>
      </c>
      <c r="B59" s="1382" t="s">
        <v>74</v>
      </c>
      <c r="C59" s="1159">
        <v>13222.483333333334</v>
      </c>
      <c r="D59" s="1159">
        <v>13623.260784313727</v>
      </c>
      <c r="E59" s="1440">
        <v>13486.933000000001</v>
      </c>
      <c r="F59" s="1440">
        <v>13895.726000000001</v>
      </c>
      <c r="G59" s="1441">
        <v>-2.9418614040029261</v>
      </c>
      <c r="H59" s="1442">
        <v>218.2</v>
      </c>
      <c r="I59" s="1442">
        <v>-1.2669683257918605</v>
      </c>
      <c r="J59" s="1453">
        <v>-15.21268925739005</v>
      </c>
      <c r="K59" s="1453">
        <v>7.3298429319371721</v>
      </c>
      <c r="L59" s="1454">
        <v>-1.2930976959770337</v>
      </c>
    </row>
    <row r="60" spans="1:12">
      <c r="A60" s="1157" t="s">
        <v>20</v>
      </c>
      <c r="B60" s="1382" t="s">
        <v>34</v>
      </c>
      <c r="C60" s="1159">
        <v>14020.292156862744</v>
      </c>
      <c r="D60" s="1159">
        <v>14382.88137254902</v>
      </c>
      <c r="E60" s="1440">
        <v>14300.698</v>
      </c>
      <c r="F60" s="1440">
        <v>14670.539000000001</v>
      </c>
      <c r="G60" s="1441">
        <v>-2.5209775864404187</v>
      </c>
      <c r="H60" s="1442">
        <v>245.2</v>
      </c>
      <c r="I60" s="1442">
        <v>0.32733224222585228</v>
      </c>
      <c r="J60" s="1453">
        <v>8.9641434262948216</v>
      </c>
      <c r="K60" s="1453">
        <v>3.4093742208925457</v>
      </c>
      <c r="L60" s="1454">
        <v>0.2884541089870436</v>
      </c>
    </row>
    <row r="61" spans="1:12" ht="15.75" thickBot="1">
      <c r="A61" s="1157" t="s">
        <v>20</v>
      </c>
      <c r="B61" s="1382" t="s">
        <v>35</v>
      </c>
      <c r="C61" s="1159">
        <v>14543.215686274509</v>
      </c>
      <c r="D61" s="1159">
        <v>15115.042156862746</v>
      </c>
      <c r="E61" s="1440">
        <v>14834.08</v>
      </c>
      <c r="F61" s="1440">
        <v>15417.343000000001</v>
      </c>
      <c r="G61" s="1441">
        <v>-3.7831615992457381</v>
      </c>
      <c r="H61" s="1442">
        <v>277.3</v>
      </c>
      <c r="I61" s="1442">
        <v>-2.3247622402254198</v>
      </c>
      <c r="J61" s="1453">
        <v>-17.355371900826448</v>
      </c>
      <c r="K61" s="1453">
        <v>0.62328596360009969</v>
      </c>
      <c r="L61" s="1454">
        <v>-0.12896768887114685</v>
      </c>
    </row>
    <row r="62" spans="1:12" ht="15.75" thickBot="1">
      <c r="A62" s="1386"/>
      <c r="B62" s="1387"/>
      <c r="C62" s="1462"/>
      <c r="D62" s="1462"/>
      <c r="E62" s="1462"/>
      <c r="F62" s="1462"/>
      <c r="G62" s="1463"/>
      <c r="H62" s="1464"/>
      <c r="I62" s="1464"/>
      <c r="J62" s="1464"/>
      <c r="K62" s="1464"/>
      <c r="L62" s="1465"/>
    </row>
    <row r="63" spans="1:12">
      <c r="A63" s="1161" t="s">
        <v>89</v>
      </c>
      <c r="B63" s="1383" t="s">
        <v>21</v>
      </c>
      <c r="C63" s="1163">
        <v>21612.622147533039</v>
      </c>
      <c r="D63" s="1163">
        <v>21810.946049210554</v>
      </c>
      <c r="E63" s="1455">
        <v>22044.874590483698</v>
      </c>
      <c r="F63" s="1455">
        <v>22247.164970194764</v>
      </c>
      <c r="G63" s="1456">
        <v>-0.90928610446356428</v>
      </c>
      <c r="H63" s="1457">
        <v>339.48060200668891</v>
      </c>
      <c r="I63" s="1457">
        <v>-0.48102351108631375</v>
      </c>
      <c r="J63" s="1458">
        <v>0.33557046979865773</v>
      </c>
      <c r="K63" s="1458">
        <v>1.8636250311642981</v>
      </c>
      <c r="L63" s="1459">
        <v>1.0967275491310824E-2</v>
      </c>
    </row>
    <row r="64" spans="1:12">
      <c r="A64" s="1157" t="s">
        <v>89</v>
      </c>
      <c r="B64" s="1382" t="s">
        <v>22</v>
      </c>
      <c r="C64" s="1159">
        <v>21365.109803921569</v>
      </c>
      <c r="D64" s="1159">
        <v>21300.710784313724</v>
      </c>
      <c r="E64" s="1440">
        <v>21792.412</v>
      </c>
      <c r="F64" s="1440">
        <v>21726.724999999999</v>
      </c>
      <c r="G64" s="1441">
        <v>0.30233272617019691</v>
      </c>
      <c r="H64" s="1442">
        <v>309.89999999999998</v>
      </c>
      <c r="I64" s="1442">
        <v>-1.743817374762207</v>
      </c>
      <c r="J64" s="1453">
        <v>0</v>
      </c>
      <c r="K64" s="1453">
        <v>0.42383445524806784</v>
      </c>
      <c r="L64" s="1454">
        <v>1.0803365038962176E-3</v>
      </c>
    </row>
    <row r="65" spans="1:12">
      <c r="A65" s="1157" t="s">
        <v>89</v>
      </c>
      <c r="B65" s="1382" t="s">
        <v>23</v>
      </c>
      <c r="C65" s="1159">
        <v>21693.793137254903</v>
      </c>
      <c r="D65" s="1159">
        <v>22081.722549019607</v>
      </c>
      <c r="E65" s="1440">
        <v>22127.669000000002</v>
      </c>
      <c r="F65" s="1440">
        <v>22523.357</v>
      </c>
      <c r="G65" s="1441">
        <v>-1.7567896295387864</v>
      </c>
      <c r="H65" s="1442">
        <v>336.8</v>
      </c>
      <c r="I65" s="1442">
        <v>-0.61965181469459019</v>
      </c>
      <c r="J65" s="1453">
        <v>16.923076923076923</v>
      </c>
      <c r="K65" s="1453">
        <v>0.9473946646721515</v>
      </c>
      <c r="L65" s="1454">
        <v>0.13918826119064698</v>
      </c>
    </row>
    <row r="66" spans="1:12">
      <c r="A66" s="1157" t="s">
        <v>89</v>
      </c>
      <c r="B66" s="1382" t="s">
        <v>30</v>
      </c>
      <c r="C66" s="1159">
        <v>21648.844117647059</v>
      </c>
      <c r="D66" s="1159">
        <v>21783.674509803925</v>
      </c>
      <c r="E66" s="1440">
        <v>22081.821</v>
      </c>
      <c r="F66" s="1440">
        <v>22219.348000000002</v>
      </c>
      <c r="G66" s="1441">
        <v>-0.61895155519415712</v>
      </c>
      <c r="H66" s="1442">
        <v>370.1</v>
      </c>
      <c r="I66" s="1442">
        <v>2.3789764868603105</v>
      </c>
      <c r="J66" s="1453">
        <v>-21</v>
      </c>
      <c r="K66" s="1453">
        <v>0.49239591124407878</v>
      </c>
      <c r="L66" s="1454">
        <v>-0.12930132220323243</v>
      </c>
    </row>
    <row r="67" spans="1:12">
      <c r="A67" s="1161" t="s">
        <v>89</v>
      </c>
      <c r="B67" s="1383" t="s">
        <v>24</v>
      </c>
      <c r="C67" s="1163">
        <v>21241.487606969338</v>
      </c>
      <c r="D67" s="1163">
        <v>21362.918467728014</v>
      </c>
      <c r="E67" s="1455">
        <v>21666.317359108725</v>
      </c>
      <c r="F67" s="1455">
        <v>21790.176837082574</v>
      </c>
      <c r="G67" s="1456">
        <v>-0.56841887470625907</v>
      </c>
      <c r="H67" s="1457">
        <v>307.23350785340313</v>
      </c>
      <c r="I67" s="1457">
        <v>-0.41071782780981697</v>
      </c>
      <c r="J67" s="1458">
        <v>9.7701149425287355</v>
      </c>
      <c r="K67" s="1458">
        <v>9.5238095238095237</v>
      </c>
      <c r="L67" s="1459">
        <v>0.86978403422295258</v>
      </c>
    </row>
    <row r="68" spans="1:12">
      <c r="A68" s="1157" t="s">
        <v>89</v>
      </c>
      <c r="B68" s="1382" t="s">
        <v>25</v>
      </c>
      <c r="C68" s="1159">
        <v>20910.429411764704</v>
      </c>
      <c r="D68" s="1159">
        <v>20724.070588235292</v>
      </c>
      <c r="E68" s="1440">
        <v>21328.637999999999</v>
      </c>
      <c r="F68" s="1440">
        <v>21138.552</v>
      </c>
      <c r="G68" s="1441">
        <v>0.89923850980899411</v>
      </c>
      <c r="H68" s="1442">
        <v>279.5</v>
      </c>
      <c r="I68" s="1442">
        <v>0.35906642728904847</v>
      </c>
      <c r="J68" s="1453">
        <v>20.982142857142858</v>
      </c>
      <c r="K68" s="1453">
        <v>1.6891049613562703</v>
      </c>
      <c r="L68" s="1454">
        <v>0.2965031584342932</v>
      </c>
    </row>
    <row r="69" spans="1:12">
      <c r="A69" s="1157" t="s">
        <v>89</v>
      </c>
      <c r="B69" s="1382" t="s">
        <v>26</v>
      </c>
      <c r="C69" s="1159">
        <v>21509.402941176471</v>
      </c>
      <c r="D69" s="1159">
        <v>21665.794117647059</v>
      </c>
      <c r="E69" s="1440">
        <v>21939.591</v>
      </c>
      <c r="F69" s="1440">
        <v>22099.11</v>
      </c>
      <c r="G69" s="1441">
        <v>-0.7218344992173904</v>
      </c>
      <c r="H69" s="1442">
        <v>304.89999999999998</v>
      </c>
      <c r="I69" s="1442">
        <v>-6.555227794167337E-2</v>
      </c>
      <c r="J69" s="1453">
        <v>11.664482306684141</v>
      </c>
      <c r="K69" s="1453">
        <v>5.3103964098728493</v>
      </c>
      <c r="L69" s="1454">
        <v>0.56684651866986524</v>
      </c>
    </row>
    <row r="70" spans="1:12">
      <c r="A70" s="1157" t="s">
        <v>89</v>
      </c>
      <c r="B70" s="1382" t="s">
        <v>31</v>
      </c>
      <c r="C70" s="1159">
        <v>20909.104901960785</v>
      </c>
      <c r="D70" s="1159">
        <v>21134.614705882352</v>
      </c>
      <c r="E70" s="1440">
        <v>21327.287</v>
      </c>
      <c r="F70" s="1440">
        <v>21557.307000000001</v>
      </c>
      <c r="G70" s="1441">
        <v>-1.0670163949513751</v>
      </c>
      <c r="H70" s="1442">
        <v>330.7</v>
      </c>
      <c r="I70" s="1442">
        <v>-0.24132730015083301</v>
      </c>
      <c r="J70" s="1453">
        <v>0</v>
      </c>
      <c r="K70" s="1453">
        <v>2.5243081525804039</v>
      </c>
      <c r="L70" s="1454">
        <v>6.4343571187936988E-3</v>
      </c>
    </row>
    <row r="71" spans="1:12">
      <c r="A71" s="1161" t="s">
        <v>89</v>
      </c>
      <c r="B71" s="1383" t="s">
        <v>27</v>
      </c>
      <c r="C71" s="1163">
        <v>19719.087135312831</v>
      </c>
      <c r="D71" s="1163">
        <v>19729.660110679361</v>
      </c>
      <c r="E71" s="1455">
        <v>20113.468878019088</v>
      </c>
      <c r="F71" s="1455">
        <v>20124.253312892946</v>
      </c>
      <c r="G71" s="1456">
        <v>-5.3589242324578006E-2</v>
      </c>
      <c r="H71" s="1457">
        <v>269.70347658136166</v>
      </c>
      <c r="I71" s="1457">
        <v>0.41648429115467861</v>
      </c>
      <c r="J71" s="1458">
        <v>-2.0340586565752128</v>
      </c>
      <c r="K71" s="1458">
        <v>12.908252306158067</v>
      </c>
      <c r="L71" s="1459">
        <v>-0.23442720891809188</v>
      </c>
    </row>
    <row r="72" spans="1:12">
      <c r="A72" s="1157" t="s">
        <v>89</v>
      </c>
      <c r="B72" s="1382" t="s">
        <v>28</v>
      </c>
      <c r="C72" s="1159">
        <v>18608.937254901961</v>
      </c>
      <c r="D72" s="1159">
        <v>18698.45882352941</v>
      </c>
      <c r="E72" s="1440">
        <v>18981.116000000002</v>
      </c>
      <c r="F72" s="1440">
        <v>19072.428</v>
      </c>
      <c r="G72" s="1441">
        <v>-0.47876442370105204</v>
      </c>
      <c r="H72" s="1442">
        <v>234.8</v>
      </c>
      <c r="I72" s="1442">
        <v>-1.1368421052631532</v>
      </c>
      <c r="J72" s="1453">
        <v>-6.9503546099290787</v>
      </c>
      <c r="K72" s="1453">
        <v>4.0887559212166549</v>
      </c>
      <c r="L72" s="1454">
        <v>-0.29420957458688868</v>
      </c>
    </row>
    <row r="73" spans="1:12">
      <c r="A73" s="1157" t="s">
        <v>89</v>
      </c>
      <c r="B73" s="1382" t="s">
        <v>29</v>
      </c>
      <c r="C73" s="1159">
        <v>20180.48431372549</v>
      </c>
      <c r="D73" s="1159">
        <v>20179.570588235292</v>
      </c>
      <c r="E73" s="1440">
        <v>20584.094000000001</v>
      </c>
      <c r="F73" s="1440">
        <v>20583.162</v>
      </c>
      <c r="G73" s="1441">
        <v>4.5279729130086937E-3</v>
      </c>
      <c r="H73" s="1442">
        <v>279.89999999999998</v>
      </c>
      <c r="I73" s="1442">
        <v>0.8648648648648567</v>
      </c>
      <c r="J73" s="1442">
        <v>3.8973384030418252</v>
      </c>
      <c r="K73" s="1442">
        <v>6.8125155821490893</v>
      </c>
      <c r="L73" s="1443">
        <v>0.27226068628337607</v>
      </c>
    </row>
    <row r="74" spans="1:12" ht="15.75" thickBot="1">
      <c r="A74" s="1390" t="s">
        <v>89</v>
      </c>
      <c r="B74" s="1391" t="s">
        <v>32</v>
      </c>
      <c r="C74" s="1160">
        <v>20021.892156862745</v>
      </c>
      <c r="D74" s="1160">
        <v>20110.896078431375</v>
      </c>
      <c r="E74" s="1444">
        <v>20422.330000000002</v>
      </c>
      <c r="F74" s="1444">
        <v>20513.114000000001</v>
      </c>
      <c r="G74" s="1445">
        <v>-0.44256566799170349</v>
      </c>
      <c r="H74" s="1446">
        <v>306.2</v>
      </c>
      <c r="I74" s="1446">
        <v>0.82318077049720118</v>
      </c>
      <c r="J74" s="1446">
        <v>-9.8039215686274517</v>
      </c>
      <c r="K74" s="1446">
        <v>2.0069808027923211</v>
      </c>
      <c r="L74" s="1447">
        <v>-0.21247832061457972</v>
      </c>
    </row>
    <row r="75" spans="1:12">
      <c r="C75" s="1471"/>
      <c r="D75" s="1471"/>
      <c r="E75" s="1471"/>
      <c r="F75" s="1471"/>
      <c r="G75" s="1369"/>
      <c r="H75" s="1369"/>
      <c r="I75" s="1369"/>
      <c r="J75" s="1369"/>
      <c r="K75" s="1369"/>
      <c r="L75" s="1369"/>
    </row>
    <row r="76" spans="1:12" ht="15.75" thickBot="1">
      <c r="G76" s="1369"/>
      <c r="H76" s="1369"/>
      <c r="I76" s="1369"/>
      <c r="J76" s="1369"/>
      <c r="K76" s="1369"/>
      <c r="L76" s="1472"/>
    </row>
    <row r="77" spans="1:12" ht="15.75" thickBot="1">
      <c r="A77" s="1392" t="s">
        <v>270</v>
      </c>
      <c r="B77" s="1393"/>
      <c r="C77" s="1393"/>
      <c r="D77" s="1393"/>
      <c r="E77" s="1393"/>
      <c r="F77" s="1393"/>
      <c r="G77" s="1473"/>
      <c r="H77" s="1473"/>
      <c r="I77" s="1473"/>
      <c r="J77" s="1473"/>
      <c r="K77" s="1473"/>
      <c r="L77" s="1474"/>
    </row>
    <row r="78" spans="1:12">
      <c r="A78" s="1395"/>
      <c r="B78" s="1396"/>
      <c r="C78" s="1006" t="s">
        <v>5</v>
      </c>
      <c r="D78" s="1006" t="s">
        <v>5</v>
      </c>
      <c r="E78" s="1006"/>
      <c r="F78" s="1006"/>
      <c r="G78" s="1397"/>
      <c r="H78" s="1550" t="s">
        <v>6</v>
      </c>
      <c r="I78" s="1551"/>
      <c r="J78" s="1398" t="s">
        <v>7</v>
      </c>
      <c r="K78" s="1399" t="s">
        <v>8</v>
      </c>
      <c r="L78" s="1400"/>
    </row>
    <row r="79" spans="1:12">
      <c r="A79" s="1401" t="s">
        <v>9</v>
      </c>
      <c r="B79" s="1402" t="s">
        <v>10</v>
      </c>
      <c r="C79" s="1403" t="s">
        <v>36</v>
      </c>
      <c r="D79" s="1403" t="s">
        <v>36</v>
      </c>
      <c r="E79" s="1404" t="s">
        <v>37</v>
      </c>
      <c r="F79" s="1405"/>
      <c r="G79" s="1406"/>
      <c r="H79" s="1552" t="s">
        <v>11</v>
      </c>
      <c r="I79" s="1553"/>
      <c r="J79" s="1407" t="s">
        <v>12</v>
      </c>
      <c r="K79" s="1408" t="s">
        <v>13</v>
      </c>
      <c r="L79" s="1409"/>
    </row>
    <row r="80" spans="1:12" ht="45.75" thickBot="1">
      <c r="A80" s="1410" t="s">
        <v>14</v>
      </c>
      <c r="B80" s="1411" t="s">
        <v>15</v>
      </c>
      <c r="C80" s="1155" t="s">
        <v>534</v>
      </c>
      <c r="D80" s="1156" t="s">
        <v>529</v>
      </c>
      <c r="E80" s="1412" t="s">
        <v>534</v>
      </c>
      <c r="F80" s="1413" t="s">
        <v>529</v>
      </c>
      <c r="G80" s="1414" t="s">
        <v>16</v>
      </c>
      <c r="H80" s="1415" t="s">
        <v>534</v>
      </c>
      <c r="I80" s="1416" t="s">
        <v>16</v>
      </c>
      <c r="J80" s="1417" t="s">
        <v>16</v>
      </c>
      <c r="K80" s="1418" t="s">
        <v>534</v>
      </c>
      <c r="L80" s="1419" t="s">
        <v>17</v>
      </c>
    </row>
    <row r="81" spans="1:12" ht="15.75" thickBot="1">
      <c r="A81" s="1370" t="s">
        <v>18</v>
      </c>
      <c r="B81" s="1371" t="s">
        <v>19</v>
      </c>
      <c r="C81" s="1420">
        <v>19069.711265155369</v>
      </c>
      <c r="D81" s="1420">
        <v>18978.18153052394</v>
      </c>
      <c r="E81" s="1421">
        <v>19451.105490458478</v>
      </c>
      <c r="F81" s="1422">
        <v>19357.745161134419</v>
      </c>
      <c r="G81" s="1423">
        <v>0.4822892777383182</v>
      </c>
      <c r="H81" s="1424">
        <v>317.48014337887196</v>
      </c>
      <c r="I81" s="1424">
        <v>2.1483131111480265E-2</v>
      </c>
      <c r="J81" s="1425">
        <v>2.6377898098014714</v>
      </c>
      <c r="K81" s="1424">
        <v>100</v>
      </c>
      <c r="L81" s="1426" t="s">
        <v>19</v>
      </c>
    </row>
    <row r="82" spans="1:12" ht="15.75" thickBot="1">
      <c r="A82" s="1372"/>
      <c r="B82" s="1373"/>
      <c r="C82" s="1427"/>
      <c r="D82" s="1427"/>
      <c r="E82" s="1427"/>
      <c r="F82" s="1427"/>
      <c r="G82" s="1428"/>
      <c r="H82" s="1425"/>
      <c r="I82" s="1425"/>
      <c r="J82" s="1425"/>
      <c r="K82" s="1425"/>
      <c r="L82" s="1429"/>
    </row>
    <row r="83" spans="1:12">
      <c r="A83" s="1374" t="s">
        <v>80</v>
      </c>
      <c r="B83" s="1375" t="s">
        <v>19</v>
      </c>
      <c r="C83" s="1430">
        <v>17826.919637778778</v>
      </c>
      <c r="D83" s="1430">
        <v>9248.8529411764703</v>
      </c>
      <c r="E83" s="1431">
        <v>18183.458030534355</v>
      </c>
      <c r="F83" s="1431">
        <v>9433.83</v>
      </c>
      <c r="G83" s="1432">
        <v>92.747357441615492</v>
      </c>
      <c r="H83" s="1433">
        <v>218.33333333333334</v>
      </c>
      <c r="I83" s="1433">
        <v>16.134751773049651</v>
      </c>
      <c r="J83" s="1433">
        <v>20</v>
      </c>
      <c r="K83" s="1433">
        <v>8.1157852022183147E-2</v>
      </c>
      <c r="L83" s="1434">
        <v>1.1742330711618107E-2</v>
      </c>
    </row>
    <row r="84" spans="1:12">
      <c r="A84" s="1157" t="s">
        <v>81</v>
      </c>
      <c r="B84" s="1376" t="s">
        <v>19</v>
      </c>
      <c r="C84" s="1435">
        <v>20420.389515809034</v>
      </c>
      <c r="D84" s="1435">
        <v>20591.76107967001</v>
      </c>
      <c r="E84" s="1436">
        <v>20828.797306125216</v>
      </c>
      <c r="F84" s="1436">
        <v>21003.596301263409</v>
      </c>
      <c r="G84" s="1437">
        <v>-0.83223364528139765</v>
      </c>
      <c r="H84" s="1438">
        <v>348.84497437918805</v>
      </c>
      <c r="I84" s="1438">
        <v>-0.93390062571717336</v>
      </c>
      <c r="J84" s="1438">
        <v>3.9328144203195414</v>
      </c>
      <c r="K84" s="1438">
        <v>34.316245096713104</v>
      </c>
      <c r="L84" s="1439">
        <v>0.42758759289525017</v>
      </c>
    </row>
    <row r="85" spans="1:12">
      <c r="A85" s="1158" t="s">
        <v>82</v>
      </c>
      <c r="B85" s="1377" t="s">
        <v>19</v>
      </c>
      <c r="C85" s="1159">
        <v>19800.53233581263</v>
      </c>
      <c r="D85" s="1159">
        <v>20111.539618376304</v>
      </c>
      <c r="E85" s="1440">
        <v>20196.542982528881</v>
      </c>
      <c r="F85" s="1440">
        <v>20513.770410743829</v>
      </c>
      <c r="G85" s="1441">
        <v>-1.5464121020327128</v>
      </c>
      <c r="H85" s="1442">
        <v>391.51152416356877</v>
      </c>
      <c r="I85" s="1442">
        <v>-1.1917086677132043</v>
      </c>
      <c r="J85" s="1442">
        <v>12.552301255230125</v>
      </c>
      <c r="K85" s="1442">
        <v>10.915731096983633</v>
      </c>
      <c r="L85" s="1443">
        <v>0.96154534104860545</v>
      </c>
    </row>
    <row r="86" spans="1:12">
      <c r="A86" s="1158" t="s">
        <v>83</v>
      </c>
      <c r="B86" s="1377" t="s">
        <v>19</v>
      </c>
      <c r="C86" s="1159" t="s">
        <v>73</v>
      </c>
      <c r="D86" s="1159" t="s">
        <v>73</v>
      </c>
      <c r="E86" s="1440" t="s">
        <v>73</v>
      </c>
      <c r="F86" s="1440" t="s">
        <v>73</v>
      </c>
      <c r="G86" s="1441" t="s">
        <v>73</v>
      </c>
      <c r="H86" s="1442" t="s">
        <v>73</v>
      </c>
      <c r="I86" s="1442" t="s">
        <v>73</v>
      </c>
      <c r="J86" s="1442" t="s">
        <v>73</v>
      </c>
      <c r="K86" s="1442" t="s">
        <v>73</v>
      </c>
      <c r="L86" s="1443" t="s">
        <v>73</v>
      </c>
    </row>
    <row r="87" spans="1:12">
      <c r="A87" s="1158" t="s">
        <v>71</v>
      </c>
      <c r="B87" s="1377" t="s">
        <v>19</v>
      </c>
      <c r="C87" s="1159">
        <v>15443.8244172698</v>
      </c>
      <c r="D87" s="1159">
        <v>15619.304405909663</v>
      </c>
      <c r="E87" s="1440">
        <v>15752.700905615196</v>
      </c>
      <c r="F87" s="1440">
        <v>15931.690494027856</v>
      </c>
      <c r="G87" s="1441">
        <v>-1.1234814565331648</v>
      </c>
      <c r="H87" s="1442">
        <v>275.98590809628013</v>
      </c>
      <c r="I87" s="1442">
        <v>-0.5111677814967448</v>
      </c>
      <c r="J87" s="1442">
        <v>-8.8915470494417868</v>
      </c>
      <c r="K87" s="1442">
        <v>30.907615311781417</v>
      </c>
      <c r="L87" s="1443">
        <v>-3.9112101775980044</v>
      </c>
    </row>
    <row r="88" spans="1:12" ht="15.75" thickBot="1">
      <c r="A88" s="1378" t="s">
        <v>84</v>
      </c>
      <c r="B88" s="1379" t="s">
        <v>19</v>
      </c>
      <c r="C88" s="1160">
        <v>20745.786939931841</v>
      </c>
      <c r="D88" s="1160">
        <v>20406.67091301754</v>
      </c>
      <c r="E88" s="1444">
        <v>21160.702678730479</v>
      </c>
      <c r="F88" s="1444">
        <v>20814.80433127789</v>
      </c>
      <c r="G88" s="1445">
        <v>1.6617900507131629</v>
      </c>
      <c r="H88" s="1446">
        <v>292.50477815699662</v>
      </c>
      <c r="I88" s="1446">
        <v>0.47656025513440181</v>
      </c>
      <c r="J88" s="1446">
        <v>14.751958224543079</v>
      </c>
      <c r="K88" s="1446">
        <v>23.779250642499662</v>
      </c>
      <c r="L88" s="1447">
        <v>2.5103349129425325</v>
      </c>
    </row>
    <row r="89" spans="1:12" ht="15.75" thickBot="1">
      <c r="A89" s="1372"/>
      <c r="B89" s="1380"/>
      <c r="C89" s="1427"/>
      <c r="D89" s="1427"/>
      <c r="E89" s="1427"/>
      <c r="F89" s="1427"/>
      <c r="G89" s="1428"/>
      <c r="H89" s="1425"/>
      <c r="I89" s="1425"/>
      <c r="J89" s="1425"/>
      <c r="K89" s="1425"/>
      <c r="L89" s="1429"/>
    </row>
    <row r="90" spans="1:12">
      <c r="A90" s="1161" t="s">
        <v>85</v>
      </c>
      <c r="B90" s="1381" t="s">
        <v>21</v>
      </c>
      <c r="C90" s="1162" t="s">
        <v>73</v>
      </c>
      <c r="D90" s="1162" t="s">
        <v>73</v>
      </c>
      <c r="E90" s="1448" t="s">
        <v>73</v>
      </c>
      <c r="F90" s="1448" t="s">
        <v>73</v>
      </c>
      <c r="G90" s="1449" t="s">
        <v>73</v>
      </c>
      <c r="H90" s="1450" t="s">
        <v>73</v>
      </c>
      <c r="I90" s="1450" t="s">
        <v>73</v>
      </c>
      <c r="J90" s="1451" t="s">
        <v>73</v>
      </c>
      <c r="K90" s="1451" t="s">
        <v>73</v>
      </c>
      <c r="L90" s="1452" t="s">
        <v>73</v>
      </c>
    </row>
    <row r="91" spans="1:12">
      <c r="A91" s="1157" t="s">
        <v>85</v>
      </c>
      <c r="B91" s="1382" t="s">
        <v>22</v>
      </c>
      <c r="C91" s="1159" t="s">
        <v>73</v>
      </c>
      <c r="D91" s="1159" t="s">
        <v>73</v>
      </c>
      <c r="E91" s="1440" t="s">
        <v>73</v>
      </c>
      <c r="F91" s="1440" t="s">
        <v>73</v>
      </c>
      <c r="G91" s="1441" t="s">
        <v>73</v>
      </c>
      <c r="H91" s="1442" t="s">
        <v>73</v>
      </c>
      <c r="I91" s="1442" t="s">
        <v>73</v>
      </c>
      <c r="J91" s="1453" t="s">
        <v>73</v>
      </c>
      <c r="K91" s="1453" t="s">
        <v>73</v>
      </c>
      <c r="L91" s="1454" t="s">
        <v>73</v>
      </c>
    </row>
    <row r="92" spans="1:12">
      <c r="A92" s="1157" t="s">
        <v>85</v>
      </c>
      <c r="B92" s="1382" t="s">
        <v>23</v>
      </c>
      <c r="C92" s="1159" t="s">
        <v>73</v>
      </c>
      <c r="D92" s="1159" t="s">
        <v>73</v>
      </c>
      <c r="E92" s="1440" t="s">
        <v>73</v>
      </c>
      <c r="F92" s="1440" t="s">
        <v>73</v>
      </c>
      <c r="G92" s="1441" t="s">
        <v>73</v>
      </c>
      <c r="H92" s="1442" t="s">
        <v>73</v>
      </c>
      <c r="I92" s="1442" t="s">
        <v>73</v>
      </c>
      <c r="J92" s="1453" t="s">
        <v>73</v>
      </c>
      <c r="K92" s="1453" t="s">
        <v>73</v>
      </c>
      <c r="L92" s="1454" t="s">
        <v>73</v>
      </c>
    </row>
    <row r="93" spans="1:12">
      <c r="A93" s="1161" t="s">
        <v>85</v>
      </c>
      <c r="B93" s="1383" t="s">
        <v>24</v>
      </c>
      <c r="C93" s="1163" t="s">
        <v>200</v>
      </c>
      <c r="D93" s="1163" t="s">
        <v>73</v>
      </c>
      <c r="E93" s="1455" t="s">
        <v>200</v>
      </c>
      <c r="F93" s="1455" t="s">
        <v>73</v>
      </c>
      <c r="G93" s="1456" t="s">
        <v>73</v>
      </c>
      <c r="H93" s="1457" t="s">
        <v>200</v>
      </c>
      <c r="I93" s="1457" t="s">
        <v>73</v>
      </c>
      <c r="J93" s="1458" t="s">
        <v>73</v>
      </c>
      <c r="K93" s="1453">
        <v>2.7052617340727714E-2</v>
      </c>
      <c r="L93" s="1459" t="s">
        <v>73</v>
      </c>
    </row>
    <row r="94" spans="1:12">
      <c r="A94" s="1157" t="s">
        <v>85</v>
      </c>
      <c r="B94" s="1382" t="s">
        <v>25</v>
      </c>
      <c r="C94" s="1159" t="s">
        <v>200</v>
      </c>
      <c r="D94" s="1159" t="s">
        <v>73</v>
      </c>
      <c r="E94" s="1440" t="s">
        <v>200</v>
      </c>
      <c r="F94" s="1440" t="s">
        <v>73</v>
      </c>
      <c r="G94" s="1441" t="s">
        <v>73</v>
      </c>
      <c r="H94" s="1442" t="s">
        <v>200</v>
      </c>
      <c r="I94" s="1442" t="s">
        <v>73</v>
      </c>
      <c r="J94" s="1453" t="s">
        <v>73</v>
      </c>
      <c r="K94" s="1453">
        <v>1.3526308670363857E-2</v>
      </c>
      <c r="L94" s="1454" t="s">
        <v>73</v>
      </c>
    </row>
    <row r="95" spans="1:12">
      <c r="A95" s="1157" t="s">
        <v>85</v>
      </c>
      <c r="B95" s="1382" t="s">
        <v>26</v>
      </c>
      <c r="C95" s="1159" t="s">
        <v>200</v>
      </c>
      <c r="D95" s="1159" t="s">
        <v>73</v>
      </c>
      <c r="E95" s="1440" t="s">
        <v>200</v>
      </c>
      <c r="F95" s="1440" t="s">
        <v>73</v>
      </c>
      <c r="G95" s="1441" t="s">
        <v>73</v>
      </c>
      <c r="H95" s="1442" t="s">
        <v>200</v>
      </c>
      <c r="I95" s="1442" t="s">
        <v>73</v>
      </c>
      <c r="J95" s="1453" t="s">
        <v>73</v>
      </c>
      <c r="K95" s="1453">
        <v>1.3526308670363857E-2</v>
      </c>
      <c r="L95" s="1454" t="s">
        <v>73</v>
      </c>
    </row>
    <row r="96" spans="1:12">
      <c r="A96" s="1161" t="s">
        <v>85</v>
      </c>
      <c r="B96" s="1383" t="s">
        <v>27</v>
      </c>
      <c r="C96" s="1163">
        <v>18198.138378497468</v>
      </c>
      <c r="D96" s="1163" t="s">
        <v>200</v>
      </c>
      <c r="E96" s="1455">
        <v>18562.101146067416</v>
      </c>
      <c r="F96" s="1455" t="s">
        <v>200</v>
      </c>
      <c r="G96" s="1456" t="s">
        <v>73</v>
      </c>
      <c r="H96" s="1457">
        <v>222.5</v>
      </c>
      <c r="I96" s="1457" t="s">
        <v>73</v>
      </c>
      <c r="J96" s="1458" t="s">
        <v>73</v>
      </c>
      <c r="K96" s="1458">
        <v>5.4105234681455429E-2</v>
      </c>
      <c r="L96" s="1459" t="s">
        <v>73</v>
      </c>
    </row>
    <row r="97" spans="1:12">
      <c r="A97" s="1157" t="s">
        <v>85</v>
      </c>
      <c r="B97" s="1382" t="s">
        <v>28</v>
      </c>
      <c r="C97" s="1159" t="s">
        <v>200</v>
      </c>
      <c r="D97" s="1159" t="s">
        <v>200</v>
      </c>
      <c r="E97" s="1440" t="s">
        <v>200</v>
      </c>
      <c r="F97" s="1440" t="s">
        <v>200</v>
      </c>
      <c r="G97" s="1441" t="s">
        <v>73</v>
      </c>
      <c r="H97" s="1442" t="s">
        <v>200</v>
      </c>
      <c r="I97" s="1442" t="s">
        <v>73</v>
      </c>
      <c r="J97" s="1453" t="s">
        <v>73</v>
      </c>
      <c r="K97" s="1453">
        <v>4.0578926011091573E-2</v>
      </c>
      <c r="L97" s="1454" t="s">
        <v>73</v>
      </c>
    </row>
    <row r="98" spans="1:12" ht="15.75" thickBot="1">
      <c r="A98" s="1384" t="s">
        <v>85</v>
      </c>
      <c r="B98" s="1385" t="s">
        <v>29</v>
      </c>
      <c r="C98" s="1164" t="s">
        <v>200</v>
      </c>
      <c r="D98" s="1164" t="s">
        <v>73</v>
      </c>
      <c r="E98" s="1460" t="s">
        <v>200</v>
      </c>
      <c r="F98" s="1460" t="s">
        <v>73</v>
      </c>
      <c r="G98" s="1461" t="s">
        <v>73</v>
      </c>
      <c r="H98" s="1453" t="s">
        <v>200</v>
      </c>
      <c r="I98" s="1453" t="s">
        <v>73</v>
      </c>
      <c r="J98" s="1453" t="s">
        <v>73</v>
      </c>
      <c r="K98" s="1453">
        <v>1.3526308670363857E-2</v>
      </c>
      <c r="L98" s="1454" t="s">
        <v>73</v>
      </c>
    </row>
    <row r="99" spans="1:12" ht="15.75" thickBot="1">
      <c r="A99" s="1372"/>
      <c r="B99" s="1380"/>
      <c r="C99" s="1427"/>
      <c r="D99" s="1427"/>
      <c r="E99" s="1427"/>
      <c r="F99" s="1427"/>
      <c r="G99" s="1428"/>
      <c r="H99" s="1425"/>
      <c r="I99" s="1425"/>
      <c r="J99" s="1425"/>
      <c r="K99" s="1425"/>
      <c r="L99" s="1429"/>
    </row>
    <row r="100" spans="1:12">
      <c r="A100" s="1161" t="s">
        <v>86</v>
      </c>
      <c r="B100" s="1381" t="s">
        <v>21</v>
      </c>
      <c r="C100" s="1162">
        <v>21308.607583538356</v>
      </c>
      <c r="D100" s="1162">
        <v>21261.141806035201</v>
      </c>
      <c r="E100" s="1448">
        <v>21734.779735209122</v>
      </c>
      <c r="F100" s="1448">
        <v>21686.364642155906</v>
      </c>
      <c r="G100" s="1449">
        <v>0.22325130953070094</v>
      </c>
      <c r="H100" s="1450">
        <v>403.33680981595086</v>
      </c>
      <c r="I100" s="1450">
        <v>-3.3872595630945357</v>
      </c>
      <c r="J100" s="1451">
        <v>-33.196721311475407</v>
      </c>
      <c r="K100" s="1451">
        <v>2.2047883132693085</v>
      </c>
      <c r="L100" s="1452">
        <v>-1.1826891266862654</v>
      </c>
    </row>
    <row r="101" spans="1:12">
      <c r="A101" s="1157" t="s">
        <v>86</v>
      </c>
      <c r="B101" s="1382" t="s">
        <v>22</v>
      </c>
      <c r="C101" s="1159">
        <v>21463.930392156861</v>
      </c>
      <c r="D101" s="1159">
        <v>21444.417647058825</v>
      </c>
      <c r="E101" s="1440">
        <v>21893.208999999999</v>
      </c>
      <c r="F101" s="1440">
        <v>21873.306</v>
      </c>
      <c r="G101" s="1441">
        <v>9.0992189292274456E-2</v>
      </c>
      <c r="H101" s="1442">
        <v>398.8</v>
      </c>
      <c r="I101" s="1442">
        <v>-4.0423484119345554</v>
      </c>
      <c r="J101" s="1453">
        <v>-32.121212121212125</v>
      </c>
      <c r="K101" s="1453">
        <v>1.5149465710807521</v>
      </c>
      <c r="L101" s="1454">
        <v>-0.77576563216789429</v>
      </c>
    </row>
    <row r="102" spans="1:12">
      <c r="A102" s="1157" t="s">
        <v>86</v>
      </c>
      <c r="B102" s="1382" t="s">
        <v>23</v>
      </c>
      <c r="C102" s="1159">
        <v>20979.467647058824</v>
      </c>
      <c r="D102" s="1159">
        <v>20883.634313725492</v>
      </c>
      <c r="E102" s="1440">
        <v>21399.057000000001</v>
      </c>
      <c r="F102" s="1440">
        <v>21301.307000000001</v>
      </c>
      <c r="G102" s="1441">
        <v>0.45889202948908253</v>
      </c>
      <c r="H102" s="1442">
        <v>413.3</v>
      </c>
      <c r="I102" s="1442">
        <v>-1.9221642145230107</v>
      </c>
      <c r="J102" s="1453">
        <v>-35.443037974683541</v>
      </c>
      <c r="K102" s="1453">
        <v>0.68984174218855676</v>
      </c>
      <c r="L102" s="1454">
        <v>-0.40692349451837106</v>
      </c>
    </row>
    <row r="103" spans="1:12">
      <c r="A103" s="1161" t="s">
        <v>86</v>
      </c>
      <c r="B103" s="1383" t="s">
        <v>24</v>
      </c>
      <c r="C103" s="1163">
        <v>21299.093758032552</v>
      </c>
      <c r="D103" s="1163">
        <v>21242.00409936994</v>
      </c>
      <c r="E103" s="1455">
        <v>21725.075633193203</v>
      </c>
      <c r="F103" s="1455">
        <v>21666.844181357341</v>
      </c>
      <c r="G103" s="1456">
        <v>0.26875834500146251</v>
      </c>
      <c r="H103" s="1457">
        <v>369.555579868709</v>
      </c>
      <c r="I103" s="1457">
        <v>0.81001253307009002</v>
      </c>
      <c r="J103" s="1458">
        <v>11.735941320293399</v>
      </c>
      <c r="K103" s="1458">
        <v>12.363046124712566</v>
      </c>
      <c r="L103" s="1459">
        <v>1.0066668383041257</v>
      </c>
    </row>
    <row r="104" spans="1:12">
      <c r="A104" s="1157" t="s">
        <v>86</v>
      </c>
      <c r="B104" s="1382" t="s">
        <v>25</v>
      </c>
      <c r="C104" s="1159">
        <v>21714.854901960782</v>
      </c>
      <c r="D104" s="1159">
        <v>21566.784313725489</v>
      </c>
      <c r="E104" s="1440">
        <v>22149.151999999998</v>
      </c>
      <c r="F104" s="1440">
        <v>21998.12</v>
      </c>
      <c r="G104" s="1441">
        <v>0.68656776124504837</v>
      </c>
      <c r="H104" s="1442">
        <v>361.3</v>
      </c>
      <c r="I104" s="1442">
        <v>2.1776018099547478</v>
      </c>
      <c r="J104" s="1453">
        <v>12.387791741472173</v>
      </c>
      <c r="K104" s="1453">
        <v>8.4674692276477757</v>
      </c>
      <c r="L104" s="1454">
        <v>0.73458015365083007</v>
      </c>
    </row>
    <row r="105" spans="1:12">
      <c r="A105" s="1157" t="s">
        <v>86</v>
      </c>
      <c r="B105" s="1382" t="s">
        <v>26</v>
      </c>
      <c r="C105" s="1159">
        <v>20456.582352941175</v>
      </c>
      <c r="D105" s="1159">
        <v>20620.46862745098</v>
      </c>
      <c r="E105" s="1440">
        <v>20865.714</v>
      </c>
      <c r="F105" s="1440">
        <v>21032.878000000001</v>
      </c>
      <c r="G105" s="1441">
        <v>-0.79477473315825187</v>
      </c>
      <c r="H105" s="1442">
        <v>387.5</v>
      </c>
      <c r="I105" s="1442">
        <v>-1.7245751965508525</v>
      </c>
      <c r="J105" s="1453">
        <v>10.344827586206897</v>
      </c>
      <c r="K105" s="1453">
        <v>3.895576897064791</v>
      </c>
      <c r="L105" s="1454">
        <v>0.27208668465329566</v>
      </c>
    </row>
    <row r="106" spans="1:12">
      <c r="A106" s="1161" t="s">
        <v>86</v>
      </c>
      <c r="B106" s="1383" t="s">
        <v>27</v>
      </c>
      <c r="C106" s="1163">
        <v>19682.676002015756</v>
      </c>
      <c r="D106" s="1163">
        <v>20017.016086015512</v>
      </c>
      <c r="E106" s="1455">
        <v>20076.329522056072</v>
      </c>
      <c r="F106" s="1455">
        <v>20417.356407735824</v>
      </c>
      <c r="G106" s="1456">
        <v>-1.6702793391535358</v>
      </c>
      <c r="H106" s="1457">
        <v>329.79589041095892</v>
      </c>
      <c r="I106" s="1457">
        <v>-0.66343278597555533</v>
      </c>
      <c r="J106" s="1458">
        <v>5.8738216098622189</v>
      </c>
      <c r="K106" s="1458">
        <v>19.748410658731235</v>
      </c>
      <c r="L106" s="1459">
        <v>0.60360988127739645</v>
      </c>
    </row>
    <row r="107" spans="1:12">
      <c r="A107" s="1157" t="s">
        <v>86</v>
      </c>
      <c r="B107" s="1382" t="s">
        <v>28</v>
      </c>
      <c r="C107" s="1159">
        <v>19613.859803921569</v>
      </c>
      <c r="D107" s="1159">
        <v>20032.150000000001</v>
      </c>
      <c r="E107" s="1440">
        <v>20006.136999999999</v>
      </c>
      <c r="F107" s="1440">
        <v>20432.793000000001</v>
      </c>
      <c r="G107" s="1441">
        <v>-2.0880943686944935</v>
      </c>
      <c r="H107" s="1442">
        <v>318.7</v>
      </c>
      <c r="I107" s="1442">
        <v>-1.0555728034771914</v>
      </c>
      <c r="J107" s="1453">
        <v>3.9433771486349847</v>
      </c>
      <c r="K107" s="1453">
        <v>13.905045313134046</v>
      </c>
      <c r="L107" s="1454">
        <v>0.17465519790428097</v>
      </c>
    </row>
    <row r="108" spans="1:12" ht="15.75" thickBot="1">
      <c r="A108" s="1384" t="s">
        <v>86</v>
      </c>
      <c r="B108" s="1385" t="s">
        <v>29</v>
      </c>
      <c r="C108" s="1164">
        <v>19829.203921568627</v>
      </c>
      <c r="D108" s="1164">
        <v>19982.395098039218</v>
      </c>
      <c r="E108" s="1460">
        <v>20225.788</v>
      </c>
      <c r="F108" s="1460">
        <v>20382.043000000001</v>
      </c>
      <c r="G108" s="1461">
        <v>-0.76663070527326926</v>
      </c>
      <c r="H108" s="1453">
        <v>356.2</v>
      </c>
      <c r="I108" s="1453">
        <v>-0.25203024362924503</v>
      </c>
      <c r="J108" s="1453">
        <v>10.76923076923077</v>
      </c>
      <c r="K108" s="1453">
        <v>5.8433653455971868</v>
      </c>
      <c r="L108" s="1454">
        <v>0.42895468337311282</v>
      </c>
    </row>
    <row r="109" spans="1:12" ht="15.75" thickBot="1">
      <c r="A109" s="1386"/>
      <c r="B109" s="1387"/>
      <c r="C109" s="1462"/>
      <c r="D109" s="1462"/>
      <c r="E109" s="1462"/>
      <c r="F109" s="1462"/>
      <c r="G109" s="1463"/>
      <c r="H109" s="1464"/>
      <c r="I109" s="1464"/>
      <c r="J109" s="1464"/>
      <c r="K109" s="1464"/>
      <c r="L109" s="1465"/>
    </row>
    <row r="110" spans="1:12">
      <c r="A110" s="1157" t="s">
        <v>87</v>
      </c>
      <c r="B110" s="1388" t="s">
        <v>26</v>
      </c>
      <c r="C110" s="1466">
        <v>20134.302941176473</v>
      </c>
      <c r="D110" s="1466">
        <v>20347.26862745098</v>
      </c>
      <c r="E110" s="1467">
        <v>20536.989000000001</v>
      </c>
      <c r="F110" s="1467">
        <v>20754.214</v>
      </c>
      <c r="G110" s="1468">
        <v>-1.0466549106605461</v>
      </c>
      <c r="H110" s="1469">
        <v>413.4</v>
      </c>
      <c r="I110" s="1469">
        <v>-0.86330935251799112</v>
      </c>
      <c r="J110" s="1469">
        <v>11.224489795918368</v>
      </c>
      <c r="K110" s="1469">
        <v>4.4231029352089815</v>
      </c>
      <c r="L110" s="1470">
        <v>0.34147028214775688</v>
      </c>
    </row>
    <row r="111" spans="1:12" ht="15.75" thickBot="1">
      <c r="A111" s="1384" t="s">
        <v>87</v>
      </c>
      <c r="B111" s="1385" t="s">
        <v>29</v>
      </c>
      <c r="C111" s="1164">
        <v>19550.970588235294</v>
      </c>
      <c r="D111" s="1164">
        <v>19932.582352941175</v>
      </c>
      <c r="E111" s="1460">
        <v>19941.990000000002</v>
      </c>
      <c r="F111" s="1460">
        <v>20331.234</v>
      </c>
      <c r="G111" s="1461">
        <v>-1.914512419659322</v>
      </c>
      <c r="H111" s="1453">
        <v>376.6</v>
      </c>
      <c r="I111" s="1453">
        <v>-1.3619696176008351</v>
      </c>
      <c r="J111" s="1453">
        <v>13.475177304964539</v>
      </c>
      <c r="K111" s="1453">
        <v>6.4926281617746522</v>
      </c>
      <c r="L111" s="1454">
        <v>0.62007505890084946</v>
      </c>
    </row>
    <row r="112" spans="1:12" ht="15.75" thickBot="1">
      <c r="A112" s="1386"/>
      <c r="B112" s="1387"/>
      <c r="C112" s="1462"/>
      <c r="D112" s="1462"/>
      <c r="E112" s="1462"/>
      <c r="F112" s="1462"/>
      <c r="G112" s="1463"/>
      <c r="H112" s="1464"/>
      <c r="I112" s="1464"/>
      <c r="J112" s="1464"/>
      <c r="K112" s="1464"/>
      <c r="L112" s="1465"/>
    </row>
    <row r="113" spans="1:12">
      <c r="A113" s="1161" t="s">
        <v>88</v>
      </c>
      <c r="B113" s="1381" t="s">
        <v>21</v>
      </c>
      <c r="C113" s="1162" t="s">
        <v>73</v>
      </c>
      <c r="D113" s="1162" t="s">
        <v>73</v>
      </c>
      <c r="E113" s="1448" t="s">
        <v>73</v>
      </c>
      <c r="F113" s="1448" t="s">
        <v>73</v>
      </c>
      <c r="G113" s="1449" t="s">
        <v>73</v>
      </c>
      <c r="H113" s="1450" t="s">
        <v>73</v>
      </c>
      <c r="I113" s="1450" t="s">
        <v>73</v>
      </c>
      <c r="J113" s="1451" t="s">
        <v>73</v>
      </c>
      <c r="K113" s="1451" t="s">
        <v>73</v>
      </c>
      <c r="L113" s="1452" t="s">
        <v>73</v>
      </c>
    </row>
    <row r="114" spans="1:12">
      <c r="A114" s="1158" t="s">
        <v>88</v>
      </c>
      <c r="B114" s="1382" t="s">
        <v>22</v>
      </c>
      <c r="C114" s="1159" t="s">
        <v>73</v>
      </c>
      <c r="D114" s="1159" t="s">
        <v>73</v>
      </c>
      <c r="E114" s="1440" t="s">
        <v>73</v>
      </c>
      <c r="F114" s="1440" t="s">
        <v>73</v>
      </c>
      <c r="G114" s="1441" t="s">
        <v>73</v>
      </c>
      <c r="H114" s="1442" t="s">
        <v>73</v>
      </c>
      <c r="I114" s="1442" t="s">
        <v>73</v>
      </c>
      <c r="J114" s="1453" t="s">
        <v>73</v>
      </c>
      <c r="K114" s="1453" t="s">
        <v>73</v>
      </c>
      <c r="L114" s="1454" t="s">
        <v>73</v>
      </c>
    </row>
    <row r="115" spans="1:12">
      <c r="A115" s="1158" t="s">
        <v>88</v>
      </c>
      <c r="B115" s="1382" t="s">
        <v>23</v>
      </c>
      <c r="C115" s="1159" t="s">
        <v>73</v>
      </c>
      <c r="D115" s="1159" t="s">
        <v>73</v>
      </c>
      <c r="E115" s="1440" t="s">
        <v>73</v>
      </c>
      <c r="F115" s="1440" t="s">
        <v>73</v>
      </c>
      <c r="G115" s="1441" t="s">
        <v>73</v>
      </c>
      <c r="H115" s="1442" t="s">
        <v>73</v>
      </c>
      <c r="I115" s="1442" t="s">
        <v>73</v>
      </c>
      <c r="J115" s="1453" t="s">
        <v>73</v>
      </c>
      <c r="K115" s="1453" t="s">
        <v>73</v>
      </c>
      <c r="L115" s="1454" t="s">
        <v>73</v>
      </c>
    </row>
    <row r="116" spans="1:12">
      <c r="A116" s="1158" t="s">
        <v>88</v>
      </c>
      <c r="B116" s="1382" t="s">
        <v>30</v>
      </c>
      <c r="C116" s="1159" t="s">
        <v>73</v>
      </c>
      <c r="D116" s="1159" t="s">
        <v>73</v>
      </c>
      <c r="E116" s="1440" t="s">
        <v>73</v>
      </c>
      <c r="F116" s="1440" t="s">
        <v>73</v>
      </c>
      <c r="G116" s="1441" t="s">
        <v>73</v>
      </c>
      <c r="H116" s="1442" t="s">
        <v>73</v>
      </c>
      <c r="I116" s="1442" t="s">
        <v>73</v>
      </c>
      <c r="J116" s="1453" t="s">
        <v>73</v>
      </c>
      <c r="K116" s="1453" t="s">
        <v>73</v>
      </c>
      <c r="L116" s="1454" t="s">
        <v>73</v>
      </c>
    </row>
    <row r="117" spans="1:12">
      <c r="A117" s="1165" t="s">
        <v>88</v>
      </c>
      <c r="B117" s="1383" t="s">
        <v>24</v>
      </c>
      <c r="C117" s="1163" t="s">
        <v>73</v>
      </c>
      <c r="D117" s="1163" t="s">
        <v>73</v>
      </c>
      <c r="E117" s="1455" t="s">
        <v>73</v>
      </c>
      <c r="F117" s="1455" t="s">
        <v>73</v>
      </c>
      <c r="G117" s="1456" t="s">
        <v>73</v>
      </c>
      <c r="H117" s="1457" t="s">
        <v>73</v>
      </c>
      <c r="I117" s="1457" t="s">
        <v>73</v>
      </c>
      <c r="J117" s="1458" t="s">
        <v>73</v>
      </c>
      <c r="K117" s="1458" t="s">
        <v>73</v>
      </c>
      <c r="L117" s="1459" t="s">
        <v>73</v>
      </c>
    </row>
    <row r="118" spans="1:12">
      <c r="A118" s="1158" t="s">
        <v>88</v>
      </c>
      <c r="B118" s="1382" t="s">
        <v>26</v>
      </c>
      <c r="C118" s="1159" t="s">
        <v>73</v>
      </c>
      <c r="D118" s="1159" t="s">
        <v>73</v>
      </c>
      <c r="E118" s="1440" t="s">
        <v>73</v>
      </c>
      <c r="F118" s="1440" t="s">
        <v>73</v>
      </c>
      <c r="G118" s="1441" t="s">
        <v>73</v>
      </c>
      <c r="H118" s="1442" t="s">
        <v>73</v>
      </c>
      <c r="I118" s="1442" t="s">
        <v>73</v>
      </c>
      <c r="J118" s="1453" t="s">
        <v>73</v>
      </c>
      <c r="K118" s="1453" t="s">
        <v>73</v>
      </c>
      <c r="L118" s="1454" t="s">
        <v>73</v>
      </c>
    </row>
    <row r="119" spans="1:12">
      <c r="A119" s="1158" t="s">
        <v>88</v>
      </c>
      <c r="B119" s="1382" t="s">
        <v>31</v>
      </c>
      <c r="C119" s="1159" t="s">
        <v>73</v>
      </c>
      <c r="D119" s="1159" t="s">
        <v>73</v>
      </c>
      <c r="E119" s="1440" t="s">
        <v>73</v>
      </c>
      <c r="F119" s="1440" t="s">
        <v>73</v>
      </c>
      <c r="G119" s="1441" t="s">
        <v>73</v>
      </c>
      <c r="H119" s="1442" t="s">
        <v>73</v>
      </c>
      <c r="I119" s="1442" t="s">
        <v>73</v>
      </c>
      <c r="J119" s="1453" t="s">
        <v>73</v>
      </c>
      <c r="K119" s="1453" t="s">
        <v>73</v>
      </c>
      <c r="L119" s="1454" t="s">
        <v>73</v>
      </c>
    </row>
    <row r="120" spans="1:12">
      <c r="A120" s="1165" t="s">
        <v>88</v>
      </c>
      <c r="B120" s="1383" t="s">
        <v>27</v>
      </c>
      <c r="C120" s="1163" t="s">
        <v>73</v>
      </c>
      <c r="D120" s="1163" t="s">
        <v>73</v>
      </c>
      <c r="E120" s="1455" t="s">
        <v>73</v>
      </c>
      <c r="F120" s="1455" t="s">
        <v>73</v>
      </c>
      <c r="G120" s="1456" t="s">
        <v>73</v>
      </c>
      <c r="H120" s="1457" t="s">
        <v>73</v>
      </c>
      <c r="I120" s="1457" t="s">
        <v>73</v>
      </c>
      <c r="J120" s="1458" t="s">
        <v>73</v>
      </c>
      <c r="K120" s="1458" t="s">
        <v>73</v>
      </c>
      <c r="L120" s="1459" t="s">
        <v>73</v>
      </c>
    </row>
    <row r="121" spans="1:12">
      <c r="A121" s="1158" t="s">
        <v>88</v>
      </c>
      <c r="B121" s="1382" t="s">
        <v>29</v>
      </c>
      <c r="C121" s="1159" t="s">
        <v>73</v>
      </c>
      <c r="D121" s="1159" t="s">
        <v>73</v>
      </c>
      <c r="E121" s="1440" t="s">
        <v>73</v>
      </c>
      <c r="F121" s="1440" t="s">
        <v>73</v>
      </c>
      <c r="G121" s="1441" t="s">
        <v>73</v>
      </c>
      <c r="H121" s="1442" t="s">
        <v>73</v>
      </c>
      <c r="I121" s="1442" t="s">
        <v>73</v>
      </c>
      <c r="J121" s="1453" t="s">
        <v>73</v>
      </c>
      <c r="K121" s="1453" t="s">
        <v>73</v>
      </c>
      <c r="L121" s="1454" t="s">
        <v>73</v>
      </c>
    </row>
    <row r="122" spans="1:12" ht="15.75" thickBot="1">
      <c r="A122" s="1389" t="s">
        <v>88</v>
      </c>
      <c r="B122" s="1382" t="s">
        <v>32</v>
      </c>
      <c r="C122" s="1164" t="s">
        <v>73</v>
      </c>
      <c r="D122" s="1164" t="s">
        <v>73</v>
      </c>
      <c r="E122" s="1460" t="s">
        <v>73</v>
      </c>
      <c r="F122" s="1460" t="s">
        <v>73</v>
      </c>
      <c r="G122" s="1461" t="s">
        <v>73</v>
      </c>
      <c r="H122" s="1453" t="s">
        <v>73</v>
      </c>
      <c r="I122" s="1453" t="s">
        <v>73</v>
      </c>
      <c r="J122" s="1453" t="s">
        <v>73</v>
      </c>
      <c r="K122" s="1453" t="s">
        <v>73</v>
      </c>
      <c r="L122" s="1454" t="s">
        <v>73</v>
      </c>
    </row>
    <row r="123" spans="1:12" ht="15.75" thickBot="1">
      <c r="A123" s="1386"/>
      <c r="B123" s="1387"/>
      <c r="C123" s="1462"/>
      <c r="D123" s="1462"/>
      <c r="E123" s="1462"/>
      <c r="F123" s="1462"/>
      <c r="G123" s="1463"/>
      <c r="H123" s="1464"/>
      <c r="I123" s="1464"/>
      <c r="J123" s="1464"/>
      <c r="K123" s="1464"/>
      <c r="L123" s="1465"/>
    </row>
    <row r="124" spans="1:12">
      <c r="A124" s="1161" t="s">
        <v>20</v>
      </c>
      <c r="B124" s="1381" t="s">
        <v>24</v>
      </c>
      <c r="C124" s="1162">
        <v>16834.10046650501</v>
      </c>
      <c r="D124" s="1162">
        <v>16815.043901306923</v>
      </c>
      <c r="E124" s="1448">
        <v>17170.782475835109</v>
      </c>
      <c r="F124" s="1448">
        <v>17151.34477933306</v>
      </c>
      <c r="G124" s="1449">
        <v>0.11333045164756501</v>
      </c>
      <c r="H124" s="1450">
        <v>339.03333333333336</v>
      </c>
      <c r="I124" s="1450">
        <v>-1.2416192927902709</v>
      </c>
      <c r="J124" s="1451">
        <v>-12.014134275618375</v>
      </c>
      <c r="K124" s="1451">
        <v>3.3680508589206006</v>
      </c>
      <c r="L124" s="1452">
        <v>-0.56086764725738103</v>
      </c>
    </row>
    <row r="125" spans="1:12">
      <c r="A125" s="1157" t="s">
        <v>20</v>
      </c>
      <c r="B125" s="1382" t="s">
        <v>25</v>
      </c>
      <c r="C125" s="1159">
        <v>16480.306862745099</v>
      </c>
      <c r="D125" s="1159">
        <v>17005.062745098039</v>
      </c>
      <c r="E125" s="1440">
        <v>16809.913</v>
      </c>
      <c r="F125" s="1440">
        <v>17345.164000000001</v>
      </c>
      <c r="G125" s="1441">
        <v>-3.0858803064646732</v>
      </c>
      <c r="H125" s="1442">
        <v>296.5</v>
      </c>
      <c r="I125" s="1442">
        <v>-5.7233704292527827</v>
      </c>
      <c r="J125" s="1453">
        <v>-43.636363636363633</v>
      </c>
      <c r="K125" s="1453">
        <v>0.41931556878127957</v>
      </c>
      <c r="L125" s="1454">
        <v>-0.34425516563493591</v>
      </c>
    </row>
    <row r="126" spans="1:12">
      <c r="A126" s="1157" t="s">
        <v>20</v>
      </c>
      <c r="B126" s="1382" t="s">
        <v>26</v>
      </c>
      <c r="C126" s="1159">
        <v>16977.75882352941</v>
      </c>
      <c r="D126" s="1159">
        <v>16781.145098039215</v>
      </c>
      <c r="E126" s="1440">
        <v>17317.313999999998</v>
      </c>
      <c r="F126" s="1440">
        <v>17116.768</v>
      </c>
      <c r="G126" s="1441">
        <v>1.1716347385207211</v>
      </c>
      <c r="H126" s="1442">
        <v>335.6</v>
      </c>
      <c r="I126" s="1442">
        <v>-0.91526424564510356</v>
      </c>
      <c r="J126" s="1453">
        <v>-12.5</v>
      </c>
      <c r="K126" s="1453">
        <v>1.8936832138509399</v>
      </c>
      <c r="L126" s="1454">
        <v>-0.32761346808714142</v>
      </c>
    </row>
    <row r="127" spans="1:12">
      <c r="A127" s="1157" t="s">
        <v>20</v>
      </c>
      <c r="B127" s="1382" t="s">
        <v>31</v>
      </c>
      <c r="C127" s="1159">
        <v>16710.193137254904</v>
      </c>
      <c r="D127" s="1159">
        <v>16758.535294117646</v>
      </c>
      <c r="E127" s="1440">
        <v>17044.397000000001</v>
      </c>
      <c r="F127" s="1440">
        <v>17093.705999999998</v>
      </c>
      <c r="G127" s="1441">
        <v>-0.28846289973629752</v>
      </c>
      <c r="H127" s="1442">
        <v>362.1</v>
      </c>
      <c r="I127" s="1442">
        <v>-4.0540540540540428</v>
      </c>
      <c r="J127" s="1453">
        <v>14.705882352941178</v>
      </c>
      <c r="K127" s="1453">
        <v>1.0550520762883808</v>
      </c>
      <c r="L127" s="1454">
        <v>0.11100098646469636</v>
      </c>
    </row>
    <row r="128" spans="1:12">
      <c r="A128" s="1161" t="s">
        <v>20</v>
      </c>
      <c r="B128" s="1383" t="s">
        <v>27</v>
      </c>
      <c r="C128" s="1163">
        <v>15762.800013745726</v>
      </c>
      <c r="D128" s="1163">
        <v>15879.472530012128</v>
      </c>
      <c r="E128" s="1455">
        <v>16078.05601402064</v>
      </c>
      <c r="F128" s="1455">
        <v>16197.06198061237</v>
      </c>
      <c r="G128" s="1456">
        <v>-0.73473798355639364</v>
      </c>
      <c r="H128" s="1457">
        <v>293.14025974025975</v>
      </c>
      <c r="I128" s="1457">
        <v>-0.51096608687266598</v>
      </c>
      <c r="J128" s="1458">
        <v>-4.3827611395178963</v>
      </c>
      <c r="K128" s="1458">
        <v>17.70593804950629</v>
      </c>
      <c r="L128" s="1459">
        <v>-1.3000316853264202</v>
      </c>
    </row>
    <row r="129" spans="1:12">
      <c r="A129" s="1157" t="s">
        <v>20</v>
      </c>
      <c r="B129" s="1382" t="s">
        <v>28</v>
      </c>
      <c r="C129" s="1159">
        <v>15075.677450980393</v>
      </c>
      <c r="D129" s="1159">
        <v>15379.133333333333</v>
      </c>
      <c r="E129" s="1440">
        <v>15377.191000000001</v>
      </c>
      <c r="F129" s="1440">
        <v>15686.716</v>
      </c>
      <c r="G129" s="1441">
        <v>-1.9731663402333517</v>
      </c>
      <c r="H129" s="1442">
        <v>265.2</v>
      </c>
      <c r="I129" s="1442">
        <v>-1.7413856984068135</v>
      </c>
      <c r="J129" s="1453">
        <v>-13.278008298755188</v>
      </c>
      <c r="K129" s="1453">
        <v>8.4809955363181402</v>
      </c>
      <c r="L129" s="1454">
        <v>-1.5564888451895644</v>
      </c>
    </row>
    <row r="130" spans="1:12">
      <c r="A130" s="1157" t="s">
        <v>20</v>
      </c>
      <c r="B130" s="1382" t="s">
        <v>29</v>
      </c>
      <c r="C130" s="1159">
        <v>16321.367647058822</v>
      </c>
      <c r="D130" s="1159">
        <v>16361.544117647059</v>
      </c>
      <c r="E130" s="1440">
        <v>16647.794999999998</v>
      </c>
      <c r="F130" s="1440">
        <v>16688.775000000001</v>
      </c>
      <c r="G130" s="1441">
        <v>-0.24555427225786911</v>
      </c>
      <c r="H130" s="1442">
        <v>314.89999999999998</v>
      </c>
      <c r="I130" s="1442">
        <v>-1.3471177944862192</v>
      </c>
      <c r="J130" s="1453">
        <v>7.0175438596491224</v>
      </c>
      <c r="K130" s="1453">
        <v>8.2510482889219521</v>
      </c>
      <c r="L130" s="1454">
        <v>0.33767885951753662</v>
      </c>
    </row>
    <row r="131" spans="1:12">
      <c r="A131" s="1157" t="s">
        <v>20</v>
      </c>
      <c r="B131" s="1382" t="s">
        <v>32</v>
      </c>
      <c r="C131" s="1159">
        <v>16038.318627450979</v>
      </c>
      <c r="D131" s="1159">
        <v>16257.102941176468</v>
      </c>
      <c r="E131" s="1440">
        <v>16359.084999999999</v>
      </c>
      <c r="F131" s="1440">
        <v>16582.244999999999</v>
      </c>
      <c r="G131" s="1441">
        <v>-1.3457767630378146</v>
      </c>
      <c r="H131" s="1442">
        <v>352.1</v>
      </c>
      <c r="I131" s="1442">
        <v>1.7924255565192386</v>
      </c>
      <c r="J131" s="1453">
        <v>-5.2631578947368416</v>
      </c>
      <c r="K131" s="1453">
        <v>0.97389422426619776</v>
      </c>
      <c r="L131" s="1454">
        <v>-8.1221699654390966E-2</v>
      </c>
    </row>
    <row r="132" spans="1:12">
      <c r="A132" s="1161" t="s">
        <v>20</v>
      </c>
      <c r="B132" s="1383" t="s">
        <v>33</v>
      </c>
      <c r="C132" s="1163">
        <v>13968.078618315058</v>
      </c>
      <c r="D132" s="1163">
        <v>14486.649646000191</v>
      </c>
      <c r="E132" s="1455">
        <v>14247.440190681358</v>
      </c>
      <c r="F132" s="1455">
        <v>14776.382638920195</v>
      </c>
      <c r="G132" s="1456">
        <v>-3.5796477471125501</v>
      </c>
      <c r="H132" s="1457">
        <v>223.50467675378269</v>
      </c>
      <c r="I132" s="1457">
        <v>-1.9908162234406637</v>
      </c>
      <c r="J132" s="1458">
        <v>-15.070093457943926</v>
      </c>
      <c r="K132" s="1458">
        <v>9.8336264033545238</v>
      </c>
      <c r="L132" s="1459">
        <v>-2.0503108450142111</v>
      </c>
    </row>
    <row r="133" spans="1:12">
      <c r="A133" s="1157" t="s">
        <v>20</v>
      </c>
      <c r="B133" s="1382" t="s">
        <v>74</v>
      </c>
      <c r="C133" s="1159">
        <v>13531.603921568629</v>
      </c>
      <c r="D133" s="1159">
        <v>13901.025490196078</v>
      </c>
      <c r="E133" s="1440">
        <v>13802.236000000001</v>
      </c>
      <c r="F133" s="1440">
        <v>14179.046</v>
      </c>
      <c r="G133" s="1441">
        <v>-2.6575130654065124</v>
      </c>
      <c r="H133" s="1442">
        <v>209.5</v>
      </c>
      <c r="I133" s="1442">
        <v>-3.1437817845584886</v>
      </c>
      <c r="J133" s="1453">
        <v>-19.732441471571907</v>
      </c>
      <c r="K133" s="1453">
        <v>6.4926281617746522</v>
      </c>
      <c r="L133" s="1454">
        <v>-1.8094681869689264</v>
      </c>
    </row>
    <row r="134" spans="1:12">
      <c r="A134" s="1157" t="s">
        <v>20</v>
      </c>
      <c r="B134" s="1382" t="s">
        <v>34</v>
      </c>
      <c r="C134" s="1159">
        <v>14475.888235294118</v>
      </c>
      <c r="D134" s="1159">
        <v>15602.892156862745</v>
      </c>
      <c r="E134" s="1440">
        <v>14765.406000000001</v>
      </c>
      <c r="F134" s="1440">
        <v>15914.95</v>
      </c>
      <c r="G134" s="1441">
        <v>-7.2230449985705256</v>
      </c>
      <c r="H134" s="1442">
        <v>243.4</v>
      </c>
      <c r="I134" s="1442">
        <v>8.2236842105270186E-2</v>
      </c>
      <c r="J134" s="1453">
        <v>6.9767441860465116</v>
      </c>
      <c r="K134" s="1453">
        <v>2.4888407953469498</v>
      </c>
      <c r="L134" s="1454">
        <v>0.10094686226351213</v>
      </c>
    </row>
    <row r="135" spans="1:12" ht="15.75" thickBot="1">
      <c r="A135" s="1157" t="s">
        <v>20</v>
      </c>
      <c r="B135" s="1382" t="s">
        <v>35</v>
      </c>
      <c r="C135" s="1159">
        <v>15201.906862745098</v>
      </c>
      <c r="D135" s="1159">
        <v>15696.13431372549</v>
      </c>
      <c r="E135" s="1440">
        <v>15505.945</v>
      </c>
      <c r="F135" s="1440">
        <v>16010.057000000001</v>
      </c>
      <c r="G135" s="1441">
        <v>-3.1487208321619402</v>
      </c>
      <c r="H135" s="1442">
        <v>272.10000000000002</v>
      </c>
      <c r="I135" s="1442">
        <v>-2.6127415891195258</v>
      </c>
      <c r="J135" s="1453">
        <v>-26.744186046511626</v>
      </c>
      <c r="K135" s="1453">
        <v>0.85215744623292311</v>
      </c>
      <c r="L135" s="1454">
        <v>-0.34178952030879572</v>
      </c>
    </row>
    <row r="136" spans="1:12" ht="15.75" thickBot="1">
      <c r="A136" s="1386"/>
      <c r="B136" s="1387"/>
      <c r="C136" s="1462"/>
      <c r="D136" s="1462"/>
      <c r="E136" s="1462"/>
      <c r="F136" s="1462"/>
      <c r="G136" s="1463"/>
      <c r="H136" s="1464"/>
      <c r="I136" s="1464"/>
      <c r="J136" s="1464"/>
      <c r="K136" s="1464"/>
      <c r="L136" s="1465"/>
    </row>
    <row r="137" spans="1:12">
      <c r="A137" s="1161" t="s">
        <v>89</v>
      </c>
      <c r="B137" s="1383" t="s">
        <v>21</v>
      </c>
      <c r="C137" s="1163">
        <v>21873.566015047283</v>
      </c>
      <c r="D137" s="1163">
        <v>21123.910843989765</v>
      </c>
      <c r="E137" s="1455">
        <v>22311.037335348228</v>
      </c>
      <c r="F137" s="1455">
        <v>21546.389060869562</v>
      </c>
      <c r="G137" s="1456">
        <v>3.5488465019289261</v>
      </c>
      <c r="H137" s="1457">
        <v>349.0770642201835</v>
      </c>
      <c r="I137" s="1457">
        <v>1.5294426134553012</v>
      </c>
      <c r="J137" s="1458">
        <v>12.371134020618557</v>
      </c>
      <c r="K137" s="1458">
        <v>1.4743676450696606</v>
      </c>
      <c r="L137" s="1459">
        <v>0.12770653164469881</v>
      </c>
    </row>
    <row r="138" spans="1:12">
      <c r="A138" s="1157" t="s">
        <v>89</v>
      </c>
      <c r="B138" s="1382" t="s">
        <v>22</v>
      </c>
      <c r="C138" s="1159">
        <v>21480.685294117648</v>
      </c>
      <c r="D138" s="1159">
        <v>18505.008823529413</v>
      </c>
      <c r="E138" s="1440">
        <v>21910.298999999999</v>
      </c>
      <c r="F138" s="1440">
        <v>18875.109</v>
      </c>
      <c r="G138" s="1441">
        <v>16.080383959636993</v>
      </c>
      <c r="H138" s="1442">
        <v>315.39999999999998</v>
      </c>
      <c r="I138" s="1442">
        <v>-3.2515337423312953</v>
      </c>
      <c r="J138" s="1453">
        <v>-35</v>
      </c>
      <c r="K138" s="1453">
        <v>0.17584201271473016</v>
      </c>
      <c r="L138" s="1454">
        <v>-0.10182007252753</v>
      </c>
    </row>
    <row r="139" spans="1:12">
      <c r="A139" s="1157" t="s">
        <v>89</v>
      </c>
      <c r="B139" s="1382" t="s">
        <v>23</v>
      </c>
      <c r="C139" s="1159">
        <v>21871.695098039218</v>
      </c>
      <c r="D139" s="1159">
        <v>21777.25294117647</v>
      </c>
      <c r="E139" s="1440">
        <v>22309.129000000001</v>
      </c>
      <c r="F139" s="1440">
        <v>22212.797999999999</v>
      </c>
      <c r="G139" s="1441">
        <v>0.43367341655923741</v>
      </c>
      <c r="H139" s="1442">
        <v>340.3</v>
      </c>
      <c r="I139" s="1442">
        <v>5.4866707997520106</v>
      </c>
      <c r="J139" s="1453">
        <v>36.95652173913043</v>
      </c>
      <c r="K139" s="1453">
        <v>0.85215744623292311</v>
      </c>
      <c r="L139" s="1454">
        <v>0.21353465017572482</v>
      </c>
    </row>
    <row r="140" spans="1:12">
      <c r="A140" s="1157" t="s">
        <v>89</v>
      </c>
      <c r="B140" s="1382" t="s">
        <v>30</v>
      </c>
      <c r="C140" s="1159">
        <v>22005.534313725489</v>
      </c>
      <c r="D140" s="1159">
        <v>21739.394117647058</v>
      </c>
      <c r="E140" s="1440">
        <v>22445.645</v>
      </c>
      <c r="F140" s="1440">
        <v>22174.182000000001</v>
      </c>
      <c r="G140" s="1441">
        <v>1.2242300527703782</v>
      </c>
      <c r="H140" s="1442">
        <v>379.1</v>
      </c>
      <c r="I140" s="1442">
        <v>-1.9906928645294697</v>
      </c>
      <c r="J140" s="1453">
        <v>6.4516129032258061</v>
      </c>
      <c r="K140" s="1453">
        <v>0.44636818612200735</v>
      </c>
      <c r="L140" s="1454">
        <v>1.5991953996504049E-2</v>
      </c>
    </row>
    <row r="141" spans="1:12">
      <c r="A141" s="1161" t="s">
        <v>89</v>
      </c>
      <c r="B141" s="1383" t="s">
        <v>24</v>
      </c>
      <c r="C141" s="1163">
        <v>21403.875799251397</v>
      </c>
      <c r="D141" s="1163">
        <v>21171.931168915697</v>
      </c>
      <c r="E141" s="1455">
        <v>21831.953315236424</v>
      </c>
      <c r="F141" s="1455">
        <v>21595.369792294012</v>
      </c>
      <c r="G141" s="1456">
        <v>1.0955289268852126</v>
      </c>
      <c r="H141" s="1457">
        <v>309.06443298969072</v>
      </c>
      <c r="I141" s="1457">
        <v>-0.34617438131398293</v>
      </c>
      <c r="J141" s="1458">
        <v>42.647058823529413</v>
      </c>
      <c r="K141" s="1458">
        <v>10.496415528202354</v>
      </c>
      <c r="L141" s="1459">
        <v>2.944006809612878</v>
      </c>
    </row>
    <row r="142" spans="1:12">
      <c r="A142" s="1157" t="s">
        <v>89</v>
      </c>
      <c r="B142" s="1382" t="s">
        <v>25</v>
      </c>
      <c r="C142" s="1159">
        <v>21551.03823529412</v>
      </c>
      <c r="D142" s="1159">
        <v>20188.868627450982</v>
      </c>
      <c r="E142" s="1440">
        <v>21982.059000000001</v>
      </c>
      <c r="F142" s="1440">
        <v>20592.646000000001</v>
      </c>
      <c r="G142" s="1441">
        <v>6.7471319615750227</v>
      </c>
      <c r="H142" s="1442">
        <v>280.39999999999998</v>
      </c>
      <c r="I142" s="1442">
        <v>-1.78633975481612</v>
      </c>
      <c r="J142" s="1453">
        <v>65.934065934065927</v>
      </c>
      <c r="K142" s="1453">
        <v>2.0424726092249426</v>
      </c>
      <c r="L142" s="1454">
        <v>0.77911012137265878</v>
      </c>
    </row>
    <row r="143" spans="1:12">
      <c r="A143" s="1157" t="s">
        <v>89</v>
      </c>
      <c r="B143" s="1382" t="s">
        <v>26</v>
      </c>
      <c r="C143" s="1159">
        <v>21639.120588235292</v>
      </c>
      <c r="D143" s="1159">
        <v>21614.99607843137</v>
      </c>
      <c r="E143" s="1440">
        <v>22071.902999999998</v>
      </c>
      <c r="F143" s="1440">
        <v>22047.295999999998</v>
      </c>
      <c r="G143" s="1441">
        <v>0.11161005866660462</v>
      </c>
      <c r="H143" s="1442">
        <v>307.2</v>
      </c>
      <c r="I143" s="1442">
        <v>0.32658393207054215</v>
      </c>
      <c r="J143" s="1453">
        <v>38.066465256797585</v>
      </c>
      <c r="K143" s="1453">
        <v>6.1815230623562831</v>
      </c>
      <c r="L143" s="1454">
        <v>1.5862155515968777</v>
      </c>
    </row>
    <row r="144" spans="1:12">
      <c r="A144" s="1157" t="s">
        <v>89</v>
      </c>
      <c r="B144" s="1382" t="s">
        <v>31</v>
      </c>
      <c r="C144" s="1159">
        <v>20716.567647058826</v>
      </c>
      <c r="D144" s="1159">
        <v>20704.066666666666</v>
      </c>
      <c r="E144" s="1440">
        <v>21130.899000000001</v>
      </c>
      <c r="F144" s="1440">
        <v>21118.148000000001</v>
      </c>
      <c r="G144" s="1441">
        <v>6.0379347658706638E-2</v>
      </c>
      <c r="H144" s="1442">
        <v>339.9</v>
      </c>
      <c r="I144" s="1442">
        <v>0.20636792452829855</v>
      </c>
      <c r="J144" s="1453">
        <v>37.704918032786885</v>
      </c>
      <c r="K144" s="1453">
        <v>2.272419856621128</v>
      </c>
      <c r="L144" s="1454">
        <v>0.57868113664334109</v>
      </c>
    </row>
    <row r="145" spans="1:12">
      <c r="A145" s="1161" t="s">
        <v>89</v>
      </c>
      <c r="B145" s="1383" t="s">
        <v>27</v>
      </c>
      <c r="C145" s="1163">
        <v>19896.439118783674</v>
      </c>
      <c r="D145" s="1163">
        <v>19779.336717921014</v>
      </c>
      <c r="E145" s="1455">
        <v>20294.367901159349</v>
      </c>
      <c r="F145" s="1455">
        <v>20174.923452279436</v>
      </c>
      <c r="G145" s="1456">
        <v>0.59204412429340547</v>
      </c>
      <c r="H145" s="1457">
        <v>270.7216494845361</v>
      </c>
      <c r="I145" s="1457">
        <v>-1.1123889457140956</v>
      </c>
      <c r="J145" s="1458">
        <v>-2.0202020202020203</v>
      </c>
      <c r="K145" s="1458">
        <v>11.808467469227647</v>
      </c>
      <c r="L145" s="1459">
        <v>-0.56137842831504337</v>
      </c>
    </row>
    <row r="146" spans="1:12">
      <c r="A146" s="1157" t="s">
        <v>89</v>
      </c>
      <c r="B146" s="1382" t="s">
        <v>28</v>
      </c>
      <c r="C146" s="1159">
        <v>18711.242156862747</v>
      </c>
      <c r="D146" s="1159">
        <v>18768.941176470587</v>
      </c>
      <c r="E146" s="1440">
        <v>19085.467000000001</v>
      </c>
      <c r="F146" s="1440">
        <v>19144.32</v>
      </c>
      <c r="G146" s="1441">
        <v>-0.30741755256911268</v>
      </c>
      <c r="H146" s="1442">
        <v>234.5</v>
      </c>
      <c r="I146" s="1442">
        <v>-4.402772115776604</v>
      </c>
      <c r="J146" s="1453">
        <v>-9.0062111801242235</v>
      </c>
      <c r="K146" s="1453">
        <v>3.9632084404166101</v>
      </c>
      <c r="L146" s="1454">
        <v>-0.50715113198377848</v>
      </c>
    </row>
    <row r="147" spans="1:12">
      <c r="A147" s="1157" t="s">
        <v>89</v>
      </c>
      <c r="B147" s="1382" t="s">
        <v>29</v>
      </c>
      <c r="C147" s="1159">
        <v>20445.643137254901</v>
      </c>
      <c r="D147" s="1159">
        <v>20282.949019607844</v>
      </c>
      <c r="E147" s="1440">
        <v>20854.556</v>
      </c>
      <c r="F147" s="1440">
        <v>20688.608</v>
      </c>
      <c r="G147" s="1441">
        <v>0.80212259809843334</v>
      </c>
      <c r="H147" s="1442">
        <v>284.89999999999998</v>
      </c>
      <c r="I147" s="1442">
        <v>0.52928722653493299</v>
      </c>
      <c r="J147" s="1442">
        <v>7.2016460905349797</v>
      </c>
      <c r="K147" s="1442">
        <v>7.0472068172595703</v>
      </c>
      <c r="L147" s="1443">
        <v>0.30001814587264786</v>
      </c>
    </row>
    <row r="148" spans="1:12" ht="15.75" thickBot="1">
      <c r="A148" s="1390" t="s">
        <v>89</v>
      </c>
      <c r="B148" s="1391" t="s">
        <v>32</v>
      </c>
      <c r="C148" s="1160">
        <v>19892.995098039213</v>
      </c>
      <c r="D148" s="1160">
        <v>20162.96470588235</v>
      </c>
      <c r="E148" s="1444">
        <v>20290.855</v>
      </c>
      <c r="F148" s="1444">
        <v>20566.223999999998</v>
      </c>
      <c r="G148" s="1445">
        <v>-1.3389380568839415</v>
      </c>
      <c r="H148" s="1446">
        <v>325.39999999999998</v>
      </c>
      <c r="I148" s="1446">
        <v>-0.73215375228799084</v>
      </c>
      <c r="J148" s="1446">
        <v>-28.915662650602407</v>
      </c>
      <c r="K148" s="1446">
        <v>0.79805221155146766</v>
      </c>
      <c r="L148" s="1447">
        <v>-0.35424544220391208</v>
      </c>
    </row>
    <row r="149" spans="1:12">
      <c r="G149" s="1369"/>
      <c r="H149" s="1369"/>
      <c r="I149" s="1369"/>
      <c r="J149" s="1369"/>
      <c r="K149" s="1369"/>
      <c r="L149" s="1369"/>
    </row>
    <row r="150" spans="1:12" ht="15.75" thickBot="1">
      <c r="G150" s="1369"/>
      <c r="H150" s="1369"/>
      <c r="I150" s="1369"/>
      <c r="J150" s="1369"/>
      <c r="K150" s="1369"/>
      <c r="L150" s="1472"/>
    </row>
    <row r="151" spans="1:12" ht="15.75" thickBot="1">
      <c r="A151" s="1392" t="s">
        <v>271</v>
      </c>
      <c r="B151" s="1393"/>
      <c r="C151" s="1393"/>
      <c r="D151" s="1393"/>
      <c r="E151" s="1393"/>
      <c r="F151" s="1393"/>
      <c r="G151" s="1473"/>
      <c r="H151" s="1473"/>
      <c r="I151" s="1473"/>
      <c r="J151" s="1473"/>
      <c r="K151" s="1473"/>
      <c r="L151" s="1474"/>
    </row>
    <row r="152" spans="1:12">
      <c r="A152" s="1395"/>
      <c r="B152" s="1396"/>
      <c r="C152" s="1006" t="s">
        <v>5</v>
      </c>
      <c r="D152" s="1006" t="s">
        <v>5</v>
      </c>
      <c r="E152" s="1006"/>
      <c r="F152" s="1006"/>
      <c r="G152" s="1397"/>
      <c r="H152" s="1550" t="s">
        <v>6</v>
      </c>
      <c r="I152" s="1551"/>
      <c r="J152" s="1398" t="s">
        <v>7</v>
      </c>
      <c r="K152" s="1399" t="s">
        <v>8</v>
      </c>
      <c r="L152" s="1400"/>
    </row>
    <row r="153" spans="1:12">
      <c r="A153" s="1401" t="s">
        <v>9</v>
      </c>
      <c r="B153" s="1402" t="s">
        <v>10</v>
      </c>
      <c r="C153" s="1403" t="s">
        <v>36</v>
      </c>
      <c r="D153" s="1403" t="s">
        <v>36</v>
      </c>
      <c r="E153" s="1404" t="s">
        <v>37</v>
      </c>
      <c r="F153" s="1405"/>
      <c r="G153" s="1406"/>
      <c r="H153" s="1552" t="s">
        <v>11</v>
      </c>
      <c r="I153" s="1553"/>
      <c r="J153" s="1407" t="s">
        <v>12</v>
      </c>
      <c r="K153" s="1408" t="s">
        <v>13</v>
      </c>
      <c r="L153" s="1409"/>
    </row>
    <row r="154" spans="1:12" ht="45.75" thickBot="1">
      <c r="A154" s="1410" t="s">
        <v>14</v>
      </c>
      <c r="B154" s="1411" t="s">
        <v>15</v>
      </c>
      <c r="C154" s="1155" t="s">
        <v>534</v>
      </c>
      <c r="D154" s="1156" t="s">
        <v>529</v>
      </c>
      <c r="E154" s="1412" t="s">
        <v>534</v>
      </c>
      <c r="F154" s="1413" t="s">
        <v>529</v>
      </c>
      <c r="G154" s="1414" t="s">
        <v>16</v>
      </c>
      <c r="H154" s="1415" t="s">
        <v>534</v>
      </c>
      <c r="I154" s="1416" t="s">
        <v>16</v>
      </c>
      <c r="J154" s="1417" t="s">
        <v>16</v>
      </c>
      <c r="K154" s="1418" t="s">
        <v>534</v>
      </c>
      <c r="L154" s="1419" t="s">
        <v>17</v>
      </c>
    </row>
    <row r="155" spans="1:12" ht="15.75" thickBot="1">
      <c r="A155" s="1370" t="s">
        <v>18</v>
      </c>
      <c r="B155" s="1371" t="s">
        <v>19</v>
      </c>
      <c r="C155" s="1420">
        <v>18502.270775747285</v>
      </c>
      <c r="D155" s="1420">
        <v>18678.233171080989</v>
      </c>
      <c r="E155" s="1421">
        <v>18872.316191262231</v>
      </c>
      <c r="F155" s="1422">
        <v>19051.797834502609</v>
      </c>
      <c r="G155" s="1423">
        <v>-0.94207194932196481</v>
      </c>
      <c r="H155" s="1424">
        <v>311.58508667065149</v>
      </c>
      <c r="I155" s="1424">
        <v>0.12119013926530094</v>
      </c>
      <c r="J155" s="1425">
        <v>-4.6859421734795612</v>
      </c>
      <c r="K155" s="1424">
        <v>100</v>
      </c>
      <c r="L155" s="1426" t="s">
        <v>19</v>
      </c>
    </row>
    <row r="156" spans="1:12" ht="15.75" thickBot="1">
      <c r="A156" s="1372"/>
      <c r="B156" s="1373"/>
      <c r="C156" s="1427"/>
      <c r="D156" s="1427"/>
      <c r="E156" s="1427"/>
      <c r="F156" s="1427"/>
      <c r="G156" s="1428"/>
      <c r="H156" s="1425"/>
      <c r="I156" s="1425"/>
      <c r="J156" s="1425"/>
      <c r="K156" s="1425"/>
      <c r="L156" s="1429"/>
    </row>
    <row r="157" spans="1:12">
      <c r="A157" s="1374" t="s">
        <v>80</v>
      </c>
      <c r="B157" s="1375" t="s">
        <v>19</v>
      </c>
      <c r="C157" s="1430">
        <v>19174.988958814967</v>
      </c>
      <c r="D157" s="1430">
        <v>18237.365935526752</v>
      </c>
      <c r="E157" s="1431">
        <v>19558.488737991265</v>
      </c>
      <c r="F157" s="1431">
        <v>18602.113254237287</v>
      </c>
      <c r="G157" s="1432">
        <v>5.1412195522254978</v>
      </c>
      <c r="H157" s="1433">
        <v>229</v>
      </c>
      <c r="I157" s="1433">
        <v>-2.9661016949152543</v>
      </c>
      <c r="J157" s="1433">
        <v>100</v>
      </c>
      <c r="K157" s="1433">
        <v>0.14943215780035865</v>
      </c>
      <c r="L157" s="1434">
        <v>7.8217231151733096E-2</v>
      </c>
    </row>
    <row r="158" spans="1:12">
      <c r="A158" s="1157" t="s">
        <v>81</v>
      </c>
      <c r="B158" s="1376" t="s">
        <v>19</v>
      </c>
      <c r="C158" s="1435">
        <v>19987.653539615443</v>
      </c>
      <c r="D158" s="1435">
        <v>20095.921698478371</v>
      </c>
      <c r="E158" s="1436">
        <v>20387.406610407754</v>
      </c>
      <c r="F158" s="1436">
        <v>20497.840132447938</v>
      </c>
      <c r="G158" s="1437">
        <v>-0.53875687060984034</v>
      </c>
      <c r="H158" s="1438">
        <v>347.74114372469637</v>
      </c>
      <c r="I158" s="1438">
        <v>0.16133084840439393</v>
      </c>
      <c r="J158" s="1438">
        <v>-0.85298544907175122</v>
      </c>
      <c r="K158" s="1438">
        <v>29.527794381350869</v>
      </c>
      <c r="L158" s="1439">
        <v>1.1415246192087238</v>
      </c>
    </row>
    <row r="159" spans="1:12">
      <c r="A159" s="1158" t="s">
        <v>82</v>
      </c>
      <c r="B159" s="1377" t="s">
        <v>19</v>
      </c>
      <c r="C159" s="1159">
        <v>19965.879752700926</v>
      </c>
      <c r="D159" s="1159">
        <v>20084.849636806044</v>
      </c>
      <c r="E159" s="1440">
        <v>20365.197347754944</v>
      </c>
      <c r="F159" s="1440">
        <v>20486.546629542165</v>
      </c>
      <c r="G159" s="1441">
        <v>-0.59233644391891849</v>
      </c>
      <c r="H159" s="1442">
        <v>383.84472361809048</v>
      </c>
      <c r="I159" s="1442">
        <v>-0.28670427404758658</v>
      </c>
      <c r="J159" s="1442">
        <v>16.715542521994134</v>
      </c>
      <c r="K159" s="1442">
        <v>5.9473998804542738</v>
      </c>
      <c r="L159" s="1443">
        <v>1.0905418830180116</v>
      </c>
    </row>
    <row r="160" spans="1:12">
      <c r="A160" s="1158" t="s">
        <v>83</v>
      </c>
      <c r="B160" s="1377" t="s">
        <v>19</v>
      </c>
      <c r="C160" s="1159" t="s">
        <v>200</v>
      </c>
      <c r="D160" s="1159" t="s">
        <v>200</v>
      </c>
      <c r="E160" s="1440" t="s">
        <v>200</v>
      </c>
      <c r="F160" s="1440" t="s">
        <v>200</v>
      </c>
      <c r="G160" s="1441" t="s">
        <v>73</v>
      </c>
      <c r="H160" s="1442" t="s">
        <v>200</v>
      </c>
      <c r="I160" s="1442" t="s">
        <v>73</v>
      </c>
      <c r="J160" s="1442" t="s">
        <v>73</v>
      </c>
      <c r="K160" s="1442">
        <v>0.328750747160789</v>
      </c>
      <c r="L160" s="1443" t="s">
        <v>73</v>
      </c>
    </row>
    <row r="161" spans="1:12">
      <c r="A161" s="1158" t="s">
        <v>71</v>
      </c>
      <c r="B161" s="1377" t="s">
        <v>19</v>
      </c>
      <c r="C161" s="1159">
        <v>15435.949106948141</v>
      </c>
      <c r="D161" s="1159">
        <v>15691.76473945396</v>
      </c>
      <c r="E161" s="1440">
        <v>15744.668089087105</v>
      </c>
      <c r="F161" s="1440">
        <v>16005.60003424304</v>
      </c>
      <c r="G161" s="1441">
        <v>-1.6302540648128554</v>
      </c>
      <c r="H161" s="1442">
        <v>290.47125149940024</v>
      </c>
      <c r="I161" s="1442">
        <v>-0.71188732554472156</v>
      </c>
      <c r="J161" s="1442">
        <v>-7.8481945467944003</v>
      </c>
      <c r="K161" s="1442">
        <v>37.372982665869699</v>
      </c>
      <c r="L161" s="1443">
        <v>-1.2824795190042551</v>
      </c>
    </row>
    <row r="162" spans="1:12" ht="15.75" thickBot="1">
      <c r="A162" s="1378" t="s">
        <v>84</v>
      </c>
      <c r="B162" s="1379" t="s">
        <v>19</v>
      </c>
      <c r="C162" s="1160">
        <v>20404.294936879654</v>
      </c>
      <c r="D162" s="1160">
        <v>20806.883185964642</v>
      </c>
      <c r="E162" s="1444">
        <v>20812.380835617249</v>
      </c>
      <c r="F162" s="1444">
        <v>21223.020849683933</v>
      </c>
      <c r="G162" s="1445">
        <v>-1.9348801331116827</v>
      </c>
      <c r="H162" s="1446">
        <v>284.94207282913163</v>
      </c>
      <c r="I162" s="1446">
        <v>-1.0276070341991619</v>
      </c>
      <c r="J162" s="1446">
        <v>-9.252669039145907</v>
      </c>
      <c r="K162" s="1446">
        <v>26.673640167364017</v>
      </c>
      <c r="L162" s="1447">
        <v>-1.3423119762052771</v>
      </c>
    </row>
    <row r="163" spans="1:12" ht="15.75" thickBot="1">
      <c r="A163" s="1372"/>
      <c r="B163" s="1380"/>
      <c r="C163" s="1427"/>
      <c r="D163" s="1427"/>
      <c r="E163" s="1427"/>
      <c r="F163" s="1427"/>
      <c r="G163" s="1428"/>
      <c r="H163" s="1425"/>
      <c r="I163" s="1425"/>
      <c r="J163" s="1425"/>
      <c r="K163" s="1425"/>
      <c r="L163" s="1429"/>
    </row>
    <row r="164" spans="1:12">
      <c r="A164" s="1161" t="s">
        <v>85</v>
      </c>
      <c r="B164" s="1381" t="s">
        <v>21</v>
      </c>
      <c r="C164" s="1162" t="s">
        <v>73</v>
      </c>
      <c r="D164" s="1162" t="s">
        <v>73</v>
      </c>
      <c r="E164" s="1448" t="s">
        <v>73</v>
      </c>
      <c r="F164" s="1448" t="s">
        <v>73</v>
      </c>
      <c r="G164" s="1449" t="s">
        <v>73</v>
      </c>
      <c r="H164" s="1450" t="s">
        <v>73</v>
      </c>
      <c r="I164" s="1450" t="s">
        <v>73</v>
      </c>
      <c r="J164" s="1451" t="s">
        <v>73</v>
      </c>
      <c r="K164" s="1451" t="s">
        <v>73</v>
      </c>
      <c r="L164" s="1452" t="s">
        <v>73</v>
      </c>
    </row>
    <row r="165" spans="1:12">
      <c r="A165" s="1157" t="s">
        <v>85</v>
      </c>
      <c r="B165" s="1382" t="s">
        <v>22</v>
      </c>
      <c r="C165" s="1159" t="s">
        <v>73</v>
      </c>
      <c r="D165" s="1159" t="s">
        <v>73</v>
      </c>
      <c r="E165" s="1440" t="s">
        <v>73</v>
      </c>
      <c r="F165" s="1440" t="s">
        <v>73</v>
      </c>
      <c r="G165" s="1441" t="s">
        <v>73</v>
      </c>
      <c r="H165" s="1442" t="s">
        <v>73</v>
      </c>
      <c r="I165" s="1442" t="s">
        <v>73</v>
      </c>
      <c r="J165" s="1453" t="s">
        <v>73</v>
      </c>
      <c r="K165" s="1453" t="s">
        <v>73</v>
      </c>
      <c r="L165" s="1454" t="s">
        <v>73</v>
      </c>
    </row>
    <row r="166" spans="1:12">
      <c r="A166" s="1157" t="s">
        <v>85</v>
      </c>
      <c r="B166" s="1382" t="s">
        <v>23</v>
      </c>
      <c r="C166" s="1159" t="s">
        <v>73</v>
      </c>
      <c r="D166" s="1159" t="s">
        <v>73</v>
      </c>
      <c r="E166" s="1440" t="s">
        <v>73</v>
      </c>
      <c r="F166" s="1440" t="s">
        <v>73</v>
      </c>
      <c r="G166" s="1441" t="s">
        <v>73</v>
      </c>
      <c r="H166" s="1442" t="s">
        <v>73</v>
      </c>
      <c r="I166" s="1442" t="s">
        <v>73</v>
      </c>
      <c r="J166" s="1453" t="s">
        <v>73</v>
      </c>
      <c r="K166" s="1453" t="s">
        <v>73</v>
      </c>
      <c r="L166" s="1454" t="s">
        <v>73</v>
      </c>
    </row>
    <row r="167" spans="1:12">
      <c r="A167" s="1161" t="s">
        <v>85</v>
      </c>
      <c r="B167" s="1383" t="s">
        <v>24</v>
      </c>
      <c r="C167" s="1163" t="s">
        <v>73</v>
      </c>
      <c r="D167" s="1163" t="s">
        <v>73</v>
      </c>
      <c r="E167" s="1455" t="s">
        <v>73</v>
      </c>
      <c r="F167" s="1455" t="s">
        <v>73</v>
      </c>
      <c r="G167" s="1456" t="s">
        <v>73</v>
      </c>
      <c r="H167" s="1457" t="s">
        <v>73</v>
      </c>
      <c r="I167" s="1457" t="s">
        <v>73</v>
      </c>
      <c r="J167" s="1458" t="s">
        <v>73</v>
      </c>
      <c r="K167" s="1458" t="s">
        <v>73</v>
      </c>
      <c r="L167" s="1459" t="s">
        <v>73</v>
      </c>
    </row>
    <row r="168" spans="1:12">
      <c r="A168" s="1157" t="s">
        <v>85</v>
      </c>
      <c r="B168" s="1382" t="s">
        <v>25</v>
      </c>
      <c r="C168" s="1159" t="s">
        <v>73</v>
      </c>
      <c r="D168" s="1159" t="s">
        <v>73</v>
      </c>
      <c r="E168" s="1440" t="s">
        <v>73</v>
      </c>
      <c r="F168" s="1440" t="s">
        <v>73</v>
      </c>
      <c r="G168" s="1441" t="s">
        <v>73</v>
      </c>
      <c r="H168" s="1442" t="s">
        <v>73</v>
      </c>
      <c r="I168" s="1442" t="s">
        <v>73</v>
      </c>
      <c r="J168" s="1453" t="s">
        <v>73</v>
      </c>
      <c r="K168" s="1453" t="s">
        <v>73</v>
      </c>
      <c r="L168" s="1454" t="s">
        <v>73</v>
      </c>
    </row>
    <row r="169" spans="1:12">
      <c r="A169" s="1157" t="s">
        <v>85</v>
      </c>
      <c r="B169" s="1382" t="s">
        <v>26</v>
      </c>
      <c r="C169" s="1159" t="s">
        <v>73</v>
      </c>
      <c r="D169" s="1159" t="s">
        <v>73</v>
      </c>
      <c r="E169" s="1440" t="s">
        <v>73</v>
      </c>
      <c r="F169" s="1440" t="s">
        <v>73</v>
      </c>
      <c r="G169" s="1441" t="s">
        <v>73</v>
      </c>
      <c r="H169" s="1442" t="s">
        <v>73</v>
      </c>
      <c r="I169" s="1442" t="s">
        <v>73</v>
      </c>
      <c r="J169" s="1453" t="s">
        <v>73</v>
      </c>
      <c r="K169" s="1453" t="s">
        <v>73</v>
      </c>
      <c r="L169" s="1454" t="s">
        <v>73</v>
      </c>
    </row>
    <row r="170" spans="1:12">
      <c r="A170" s="1161" t="s">
        <v>85</v>
      </c>
      <c r="B170" s="1383" t="s">
        <v>27</v>
      </c>
      <c r="C170" s="1163">
        <v>19174.988958814967</v>
      </c>
      <c r="D170" s="1163">
        <v>18237.365935526752</v>
      </c>
      <c r="E170" s="1455">
        <v>19558.488737991265</v>
      </c>
      <c r="F170" s="1455">
        <v>18602.113254237287</v>
      </c>
      <c r="G170" s="1456">
        <v>5.1412195522254978</v>
      </c>
      <c r="H170" s="1457">
        <v>229</v>
      </c>
      <c r="I170" s="1457">
        <v>-2.9661016949152543</v>
      </c>
      <c r="J170" s="1458">
        <v>100</v>
      </c>
      <c r="K170" s="1458">
        <v>0.14943215780035865</v>
      </c>
      <c r="L170" s="1459">
        <v>7.8217231151733096E-2</v>
      </c>
    </row>
    <row r="171" spans="1:12">
      <c r="A171" s="1157" t="s">
        <v>85</v>
      </c>
      <c r="B171" s="1382" t="s">
        <v>28</v>
      </c>
      <c r="C171" s="1159">
        <v>19057.180392156864</v>
      </c>
      <c r="D171" s="1159">
        <v>17887.456862745097</v>
      </c>
      <c r="E171" s="1440">
        <v>19438.324000000001</v>
      </c>
      <c r="F171" s="1440">
        <v>18245.205999999998</v>
      </c>
      <c r="G171" s="1441">
        <v>6.5393506655940321</v>
      </c>
      <c r="H171" s="1442">
        <v>220</v>
      </c>
      <c r="I171" s="1442">
        <v>-6.3829787234042552</v>
      </c>
      <c r="J171" s="1453">
        <v>75</v>
      </c>
      <c r="K171" s="1453">
        <v>0.10460251046025104</v>
      </c>
      <c r="L171" s="1454">
        <v>4.7630569141350602E-2</v>
      </c>
    </row>
    <row r="172" spans="1:12" ht="15.75" thickBot="1">
      <c r="A172" s="1384" t="s">
        <v>85</v>
      </c>
      <c r="B172" s="1385" t="s">
        <v>29</v>
      </c>
      <c r="C172" s="1164" t="s">
        <v>200</v>
      </c>
      <c r="D172" s="1164" t="s">
        <v>200</v>
      </c>
      <c r="E172" s="1460" t="s">
        <v>200</v>
      </c>
      <c r="F172" s="1460" t="s">
        <v>200</v>
      </c>
      <c r="G172" s="1461" t="s">
        <v>73</v>
      </c>
      <c r="H172" s="1453" t="s">
        <v>200</v>
      </c>
      <c r="I172" s="1453" t="s">
        <v>73</v>
      </c>
      <c r="J172" s="1453" t="s">
        <v>73</v>
      </c>
      <c r="K172" s="1453">
        <v>4.4829647340107595E-2</v>
      </c>
      <c r="L172" s="1454" t="s">
        <v>73</v>
      </c>
    </row>
    <row r="173" spans="1:12" ht="15.75" thickBot="1">
      <c r="A173" s="1372"/>
      <c r="B173" s="1380"/>
      <c r="C173" s="1427"/>
      <c r="D173" s="1427"/>
      <c r="E173" s="1427"/>
      <c r="F173" s="1427"/>
      <c r="G173" s="1428"/>
      <c r="H173" s="1425"/>
      <c r="I173" s="1425"/>
      <c r="J173" s="1425"/>
      <c r="K173" s="1425"/>
      <c r="L173" s="1429"/>
    </row>
    <row r="174" spans="1:12">
      <c r="A174" s="1161" t="s">
        <v>86</v>
      </c>
      <c r="B174" s="1381" t="s">
        <v>21</v>
      </c>
      <c r="C174" s="1162">
        <v>21121.565275477009</v>
      </c>
      <c r="D174" s="1162">
        <v>21138.982458170947</v>
      </c>
      <c r="E174" s="1448">
        <v>21543.99658098655</v>
      </c>
      <c r="F174" s="1448">
        <v>21561.762107334365</v>
      </c>
      <c r="G174" s="1449">
        <v>-8.2393666433099241E-2</v>
      </c>
      <c r="H174" s="1450">
        <v>416.02499999999998</v>
      </c>
      <c r="I174" s="1450">
        <v>0.95142949583665404</v>
      </c>
      <c r="J174" s="1451">
        <v>0.37453183520599254</v>
      </c>
      <c r="K174" s="1451">
        <v>4.0047818290496116</v>
      </c>
      <c r="L174" s="1452">
        <v>0.20190474601300723</v>
      </c>
    </row>
    <row r="175" spans="1:12">
      <c r="A175" s="1157" t="s">
        <v>86</v>
      </c>
      <c r="B175" s="1382" t="s">
        <v>22</v>
      </c>
      <c r="C175" s="1159">
        <v>21211.293137254903</v>
      </c>
      <c r="D175" s="1159">
        <v>21362.000980392157</v>
      </c>
      <c r="E175" s="1440">
        <v>21635.519</v>
      </c>
      <c r="F175" s="1440">
        <v>21789.241000000002</v>
      </c>
      <c r="G175" s="1441">
        <v>-0.70549497341372081</v>
      </c>
      <c r="H175" s="1442">
        <v>415.7</v>
      </c>
      <c r="I175" s="1442">
        <v>1.712747736726205</v>
      </c>
      <c r="J175" s="1453">
        <v>-2.4271844660194173</v>
      </c>
      <c r="K175" s="1453">
        <v>3.0035863717872089</v>
      </c>
      <c r="L175" s="1454">
        <v>6.9531393863836222E-2</v>
      </c>
    </row>
    <row r="176" spans="1:12">
      <c r="A176" s="1157" t="s">
        <v>86</v>
      </c>
      <c r="B176" s="1382" t="s">
        <v>23</v>
      </c>
      <c r="C176" s="1159">
        <v>20853.216666666667</v>
      </c>
      <c r="D176" s="1159">
        <v>20412.359803921569</v>
      </c>
      <c r="E176" s="1440">
        <v>21270.280999999999</v>
      </c>
      <c r="F176" s="1440">
        <v>20820.607</v>
      </c>
      <c r="G176" s="1441">
        <v>2.1597545162828302</v>
      </c>
      <c r="H176" s="1442">
        <v>417</v>
      </c>
      <c r="I176" s="1442">
        <v>-1.5580736543909401</v>
      </c>
      <c r="J176" s="1453">
        <v>9.8360655737704921</v>
      </c>
      <c r="K176" s="1453">
        <v>1.0011954572624029</v>
      </c>
      <c r="L176" s="1454">
        <v>0.13237335214917123</v>
      </c>
    </row>
    <row r="177" spans="1:12">
      <c r="A177" s="1161" t="s">
        <v>86</v>
      </c>
      <c r="B177" s="1383" t="s">
        <v>24</v>
      </c>
      <c r="C177" s="1163">
        <v>20380.088470295184</v>
      </c>
      <c r="D177" s="1163">
        <v>20434.523359275507</v>
      </c>
      <c r="E177" s="1455">
        <v>20787.690239701089</v>
      </c>
      <c r="F177" s="1455">
        <v>20843.213826461018</v>
      </c>
      <c r="G177" s="1456">
        <v>-0.26638687882883383</v>
      </c>
      <c r="H177" s="1457">
        <v>365.59387040280211</v>
      </c>
      <c r="I177" s="1457">
        <v>-0.58430881108522847</v>
      </c>
      <c r="J177" s="1458">
        <v>-6.3934426229508192</v>
      </c>
      <c r="K177" s="1458">
        <v>8.5325762104004781</v>
      </c>
      <c r="L177" s="1459">
        <v>-0.15564484073184026</v>
      </c>
    </row>
    <row r="178" spans="1:12">
      <c r="A178" s="1157" t="s">
        <v>86</v>
      </c>
      <c r="B178" s="1382" t="s">
        <v>25</v>
      </c>
      <c r="C178" s="1159">
        <v>20385.5</v>
      </c>
      <c r="D178" s="1159">
        <v>20489.135294117648</v>
      </c>
      <c r="E178" s="1440">
        <v>20793.21</v>
      </c>
      <c r="F178" s="1440">
        <v>20898.918000000001</v>
      </c>
      <c r="G178" s="1441">
        <v>-0.50580609005692234</v>
      </c>
      <c r="H178" s="1442">
        <v>354.6</v>
      </c>
      <c r="I178" s="1442">
        <v>-1.7184035476718369</v>
      </c>
      <c r="J178" s="1453">
        <v>-5.9782608695652177</v>
      </c>
      <c r="K178" s="1453">
        <v>5.1703526598924094</v>
      </c>
      <c r="L178" s="1454">
        <v>-7.1065941446430969E-2</v>
      </c>
    </row>
    <row r="179" spans="1:12">
      <c r="A179" s="1157" t="s">
        <v>86</v>
      </c>
      <c r="B179" s="1382" t="s">
        <v>26</v>
      </c>
      <c r="C179" s="1159">
        <v>20372.374509803922</v>
      </c>
      <c r="D179" s="1159">
        <v>20355.316666666666</v>
      </c>
      <c r="E179" s="1440">
        <v>20779.822</v>
      </c>
      <c r="F179" s="1440">
        <v>20762.422999999999</v>
      </c>
      <c r="G179" s="1441">
        <v>8.3800431192454033E-2</v>
      </c>
      <c r="H179" s="1442">
        <v>382.5</v>
      </c>
      <c r="I179" s="1442">
        <v>1.1102299762093546</v>
      </c>
      <c r="J179" s="1453">
        <v>-7.0247933884297522</v>
      </c>
      <c r="K179" s="1453">
        <v>3.3622235505080691</v>
      </c>
      <c r="L179" s="1454">
        <v>-8.457889928540796E-2</v>
      </c>
    </row>
    <row r="180" spans="1:12">
      <c r="A180" s="1161" t="s">
        <v>86</v>
      </c>
      <c r="B180" s="1383" t="s">
        <v>27</v>
      </c>
      <c r="C180" s="1163">
        <v>19419.802578432445</v>
      </c>
      <c r="D180" s="1163">
        <v>19562.585142018554</v>
      </c>
      <c r="E180" s="1455">
        <v>19808.198630001094</v>
      </c>
      <c r="F180" s="1455">
        <v>19953.836844858924</v>
      </c>
      <c r="G180" s="1456">
        <v>-0.72987574264622657</v>
      </c>
      <c r="H180" s="1457">
        <v>322.68047493403697</v>
      </c>
      <c r="I180" s="1457">
        <v>0.70877322265841125</v>
      </c>
      <c r="J180" s="1458">
        <v>1.881720430107527</v>
      </c>
      <c r="K180" s="1458">
        <v>16.990436341900779</v>
      </c>
      <c r="L180" s="1459">
        <v>1.0952647139275555</v>
      </c>
    </row>
    <row r="181" spans="1:12">
      <c r="A181" s="1157" t="s">
        <v>86</v>
      </c>
      <c r="B181" s="1382" t="s">
        <v>28</v>
      </c>
      <c r="C181" s="1159">
        <v>19255.348039215689</v>
      </c>
      <c r="D181" s="1159">
        <v>19442.056862745099</v>
      </c>
      <c r="E181" s="1440">
        <v>19640.455000000002</v>
      </c>
      <c r="F181" s="1440">
        <v>19830.898000000001</v>
      </c>
      <c r="G181" s="1441">
        <v>-0.96033472614300819</v>
      </c>
      <c r="H181" s="1442">
        <v>311.7</v>
      </c>
      <c r="I181" s="1442">
        <v>0.35415325177075524</v>
      </c>
      <c r="J181" s="1453">
        <v>2.9197080291970803</v>
      </c>
      <c r="K181" s="1453">
        <v>10.534967124925283</v>
      </c>
      <c r="L181" s="1454">
        <v>0.77852217406358193</v>
      </c>
    </row>
    <row r="182" spans="1:12" ht="15.75" thickBot="1">
      <c r="A182" s="1384" t="s">
        <v>86</v>
      </c>
      <c r="B182" s="1385" t="s">
        <v>29</v>
      </c>
      <c r="C182" s="1164">
        <v>19665.389215686275</v>
      </c>
      <c r="D182" s="1164">
        <v>19739.661764705885</v>
      </c>
      <c r="E182" s="1460">
        <v>20058.697</v>
      </c>
      <c r="F182" s="1460">
        <v>20134.455000000002</v>
      </c>
      <c r="G182" s="1461">
        <v>-0.37626049475886797</v>
      </c>
      <c r="H182" s="1453">
        <v>340.6</v>
      </c>
      <c r="I182" s="1453">
        <v>1.3690476190476257</v>
      </c>
      <c r="J182" s="1453">
        <v>0.23201856148491878</v>
      </c>
      <c r="K182" s="1453">
        <v>6.4554692169754926</v>
      </c>
      <c r="L182" s="1454">
        <v>0.31674253986397005</v>
      </c>
    </row>
    <row r="183" spans="1:12" ht="15.75" thickBot="1">
      <c r="A183" s="1386"/>
      <c r="B183" s="1387"/>
      <c r="C183" s="1462"/>
      <c r="D183" s="1462"/>
      <c r="E183" s="1462"/>
      <c r="F183" s="1462"/>
      <c r="G183" s="1463"/>
      <c r="H183" s="1464"/>
      <c r="I183" s="1464"/>
      <c r="J183" s="1464"/>
      <c r="K183" s="1464"/>
      <c r="L183" s="1465"/>
    </row>
    <row r="184" spans="1:12">
      <c r="A184" s="1157" t="s">
        <v>87</v>
      </c>
      <c r="B184" s="1388" t="s">
        <v>26</v>
      </c>
      <c r="C184" s="1466">
        <v>20287.835294117649</v>
      </c>
      <c r="D184" s="1466">
        <v>20662.543137254903</v>
      </c>
      <c r="E184" s="1467">
        <v>20693.592000000001</v>
      </c>
      <c r="F184" s="1467">
        <v>21075.794000000002</v>
      </c>
      <c r="G184" s="1468">
        <v>-1.8134642993758676</v>
      </c>
      <c r="H184" s="1469">
        <v>414.3</v>
      </c>
      <c r="I184" s="1469">
        <v>-1.684859990507823</v>
      </c>
      <c r="J184" s="1469">
        <v>8.695652173913043</v>
      </c>
      <c r="K184" s="1469">
        <v>1.8679019725044832</v>
      </c>
      <c r="L184" s="1470">
        <v>0.2299586595860954</v>
      </c>
    </row>
    <row r="185" spans="1:12" ht="15.75" thickBot="1">
      <c r="A185" s="1384" t="s">
        <v>87</v>
      </c>
      <c r="B185" s="1385" t="s">
        <v>29</v>
      </c>
      <c r="C185" s="1164">
        <v>19800.773529411767</v>
      </c>
      <c r="D185" s="1164">
        <v>19746.786274509806</v>
      </c>
      <c r="E185" s="1460">
        <v>20196.789000000001</v>
      </c>
      <c r="F185" s="1460">
        <v>20141.722000000002</v>
      </c>
      <c r="G185" s="1461">
        <v>0.27339767672296889</v>
      </c>
      <c r="H185" s="1453">
        <v>369.9</v>
      </c>
      <c r="I185" s="1453">
        <v>0.95524017467248923</v>
      </c>
      <c r="J185" s="1453">
        <v>20.79646017699115</v>
      </c>
      <c r="K185" s="1453">
        <v>4.0794979079497908</v>
      </c>
      <c r="L185" s="1454">
        <v>0.86058322343191618</v>
      </c>
    </row>
    <row r="186" spans="1:12" ht="15.75" thickBot="1">
      <c r="A186" s="1386"/>
      <c r="B186" s="1387"/>
      <c r="C186" s="1462"/>
      <c r="D186" s="1462"/>
      <c r="E186" s="1462"/>
      <c r="F186" s="1462"/>
      <c r="G186" s="1463"/>
      <c r="H186" s="1464"/>
      <c r="I186" s="1464"/>
      <c r="J186" s="1464"/>
      <c r="K186" s="1464"/>
      <c r="L186" s="1465"/>
    </row>
    <row r="187" spans="1:12">
      <c r="A187" s="1161" t="s">
        <v>88</v>
      </c>
      <c r="B187" s="1381" t="s">
        <v>21</v>
      </c>
      <c r="C187" s="1162" t="s">
        <v>200</v>
      </c>
      <c r="D187" s="1162" t="s">
        <v>73</v>
      </c>
      <c r="E187" s="1448" t="s">
        <v>200</v>
      </c>
      <c r="F187" s="1448" t="s">
        <v>73</v>
      </c>
      <c r="G187" s="1449" t="s">
        <v>73</v>
      </c>
      <c r="H187" s="1450" t="s">
        <v>200</v>
      </c>
      <c r="I187" s="1450" t="s">
        <v>73</v>
      </c>
      <c r="J187" s="1451" t="s">
        <v>73</v>
      </c>
      <c r="K187" s="1451">
        <v>1.4943215780035862E-2</v>
      </c>
      <c r="L187" s="1452" t="s">
        <v>73</v>
      </c>
    </row>
    <row r="188" spans="1:12">
      <c r="A188" s="1158" t="s">
        <v>88</v>
      </c>
      <c r="B188" s="1382" t="s">
        <v>22</v>
      </c>
      <c r="C188" s="1159" t="s">
        <v>200</v>
      </c>
      <c r="D188" s="1159" t="s">
        <v>73</v>
      </c>
      <c r="E188" s="1440" t="s">
        <v>200</v>
      </c>
      <c r="F188" s="1440" t="s">
        <v>73</v>
      </c>
      <c r="G188" s="1441" t="s">
        <v>73</v>
      </c>
      <c r="H188" s="1442" t="s">
        <v>200</v>
      </c>
      <c r="I188" s="1442" t="s">
        <v>73</v>
      </c>
      <c r="J188" s="1453" t="s">
        <v>73</v>
      </c>
      <c r="K188" s="1453">
        <v>1.4943215780035862E-2</v>
      </c>
      <c r="L188" s="1454" t="s">
        <v>73</v>
      </c>
    </row>
    <row r="189" spans="1:12">
      <c r="A189" s="1158" t="s">
        <v>88</v>
      </c>
      <c r="B189" s="1382" t="s">
        <v>23</v>
      </c>
      <c r="C189" s="1159" t="s">
        <v>73</v>
      </c>
      <c r="D189" s="1159" t="s">
        <v>73</v>
      </c>
      <c r="E189" s="1440" t="s">
        <v>73</v>
      </c>
      <c r="F189" s="1440" t="s">
        <v>73</v>
      </c>
      <c r="G189" s="1441" t="s">
        <v>73</v>
      </c>
      <c r="H189" s="1442" t="s">
        <v>73</v>
      </c>
      <c r="I189" s="1442" t="s">
        <v>73</v>
      </c>
      <c r="J189" s="1453" t="s">
        <v>73</v>
      </c>
      <c r="K189" s="1453" t="s">
        <v>73</v>
      </c>
      <c r="L189" s="1454" t="s">
        <v>73</v>
      </c>
    </row>
    <row r="190" spans="1:12">
      <c r="A190" s="1158" t="s">
        <v>88</v>
      </c>
      <c r="B190" s="1382" t="s">
        <v>30</v>
      </c>
      <c r="C190" s="1159" t="s">
        <v>73</v>
      </c>
      <c r="D190" s="1159" t="s">
        <v>73</v>
      </c>
      <c r="E190" s="1440" t="s">
        <v>73</v>
      </c>
      <c r="F190" s="1440" t="s">
        <v>73</v>
      </c>
      <c r="G190" s="1441" t="s">
        <v>73</v>
      </c>
      <c r="H190" s="1442" t="s">
        <v>73</v>
      </c>
      <c r="I190" s="1442" t="s">
        <v>73</v>
      </c>
      <c r="J190" s="1453" t="s">
        <v>73</v>
      </c>
      <c r="K190" s="1453" t="s">
        <v>73</v>
      </c>
      <c r="L190" s="1454" t="s">
        <v>73</v>
      </c>
    </row>
    <row r="191" spans="1:12">
      <c r="A191" s="1165" t="s">
        <v>88</v>
      </c>
      <c r="B191" s="1383" t="s">
        <v>24</v>
      </c>
      <c r="C191" s="1163" t="s">
        <v>73</v>
      </c>
      <c r="D191" s="1163" t="s">
        <v>73</v>
      </c>
      <c r="E191" s="1455" t="s">
        <v>73</v>
      </c>
      <c r="F191" s="1455" t="s">
        <v>73</v>
      </c>
      <c r="G191" s="1456" t="s">
        <v>73</v>
      </c>
      <c r="H191" s="1457" t="s">
        <v>73</v>
      </c>
      <c r="I191" s="1457" t="s">
        <v>73</v>
      </c>
      <c r="J191" s="1458" t="s">
        <v>73</v>
      </c>
      <c r="K191" s="1458" t="s">
        <v>73</v>
      </c>
      <c r="L191" s="1459" t="s">
        <v>73</v>
      </c>
    </row>
    <row r="192" spans="1:12">
      <c r="A192" s="1158" t="s">
        <v>88</v>
      </c>
      <c r="B192" s="1382" t="s">
        <v>26</v>
      </c>
      <c r="C192" s="1159" t="s">
        <v>73</v>
      </c>
      <c r="D192" s="1159" t="s">
        <v>73</v>
      </c>
      <c r="E192" s="1440" t="s">
        <v>73</v>
      </c>
      <c r="F192" s="1440" t="s">
        <v>73</v>
      </c>
      <c r="G192" s="1441" t="s">
        <v>73</v>
      </c>
      <c r="H192" s="1442" t="s">
        <v>73</v>
      </c>
      <c r="I192" s="1442" t="s">
        <v>73</v>
      </c>
      <c r="J192" s="1453" t="s">
        <v>73</v>
      </c>
      <c r="K192" s="1453" t="s">
        <v>73</v>
      </c>
      <c r="L192" s="1454" t="s">
        <v>73</v>
      </c>
    </row>
    <row r="193" spans="1:12">
      <c r="A193" s="1158" t="s">
        <v>88</v>
      </c>
      <c r="B193" s="1382" t="s">
        <v>31</v>
      </c>
      <c r="C193" s="1159" t="s">
        <v>73</v>
      </c>
      <c r="D193" s="1159" t="s">
        <v>73</v>
      </c>
      <c r="E193" s="1440" t="s">
        <v>73</v>
      </c>
      <c r="F193" s="1440" t="s">
        <v>73</v>
      </c>
      <c r="G193" s="1441" t="s">
        <v>73</v>
      </c>
      <c r="H193" s="1442" t="s">
        <v>73</v>
      </c>
      <c r="I193" s="1442" t="s">
        <v>73</v>
      </c>
      <c r="J193" s="1453" t="s">
        <v>73</v>
      </c>
      <c r="K193" s="1453" t="s">
        <v>73</v>
      </c>
      <c r="L193" s="1454" t="s">
        <v>73</v>
      </c>
    </row>
    <row r="194" spans="1:12">
      <c r="A194" s="1165" t="s">
        <v>88</v>
      </c>
      <c r="B194" s="1383" t="s">
        <v>27</v>
      </c>
      <c r="C194" s="1163" t="s">
        <v>200</v>
      </c>
      <c r="D194" s="1163" t="s">
        <v>200</v>
      </c>
      <c r="E194" s="1455" t="s">
        <v>200</v>
      </c>
      <c r="F194" s="1455" t="s">
        <v>200</v>
      </c>
      <c r="G194" s="1456" t="s">
        <v>73</v>
      </c>
      <c r="H194" s="1457" t="s">
        <v>200</v>
      </c>
      <c r="I194" s="1457" t="s">
        <v>73</v>
      </c>
      <c r="J194" s="1458" t="s">
        <v>73</v>
      </c>
      <c r="K194" s="1458">
        <v>0.31380753138075312</v>
      </c>
      <c r="L194" s="1459" t="s">
        <v>73</v>
      </c>
    </row>
    <row r="195" spans="1:12">
      <c r="A195" s="1158" t="s">
        <v>88</v>
      </c>
      <c r="B195" s="1382" t="s">
        <v>29</v>
      </c>
      <c r="C195" s="1159" t="s">
        <v>200</v>
      </c>
      <c r="D195" s="1159" t="s">
        <v>73</v>
      </c>
      <c r="E195" s="1440" t="s">
        <v>200</v>
      </c>
      <c r="F195" s="1440" t="s">
        <v>73</v>
      </c>
      <c r="G195" s="1441" t="s">
        <v>73</v>
      </c>
      <c r="H195" s="1442" t="s">
        <v>200</v>
      </c>
      <c r="I195" s="1442" t="s">
        <v>73</v>
      </c>
      <c r="J195" s="1453" t="s">
        <v>73</v>
      </c>
      <c r="K195" s="1453">
        <v>0.13448894202032277</v>
      </c>
      <c r="L195" s="1454" t="s">
        <v>73</v>
      </c>
    </row>
    <row r="196" spans="1:12" ht="15.75" thickBot="1">
      <c r="A196" s="1389" t="s">
        <v>88</v>
      </c>
      <c r="B196" s="1382" t="s">
        <v>32</v>
      </c>
      <c r="C196" s="1164" t="s">
        <v>200</v>
      </c>
      <c r="D196" s="1164" t="s">
        <v>200</v>
      </c>
      <c r="E196" s="1460" t="s">
        <v>200</v>
      </c>
      <c r="F196" s="1460" t="s">
        <v>200</v>
      </c>
      <c r="G196" s="1461" t="s">
        <v>73</v>
      </c>
      <c r="H196" s="1453" t="s">
        <v>200</v>
      </c>
      <c r="I196" s="1453" t="s">
        <v>73</v>
      </c>
      <c r="J196" s="1453" t="s">
        <v>73</v>
      </c>
      <c r="K196" s="1453">
        <v>0.17931858936043038</v>
      </c>
      <c r="L196" s="1454" t="s">
        <v>73</v>
      </c>
    </row>
    <row r="197" spans="1:12" ht="15.75" thickBot="1">
      <c r="A197" s="1386"/>
      <c r="B197" s="1387"/>
      <c r="C197" s="1462"/>
      <c r="D197" s="1462"/>
      <c r="E197" s="1462"/>
      <c r="F197" s="1462"/>
      <c r="G197" s="1463"/>
      <c r="H197" s="1464"/>
      <c r="I197" s="1464"/>
      <c r="J197" s="1464"/>
      <c r="K197" s="1464"/>
      <c r="L197" s="1465"/>
    </row>
    <row r="198" spans="1:12">
      <c r="A198" s="1161" t="s">
        <v>20</v>
      </c>
      <c r="B198" s="1381" t="s">
        <v>24</v>
      </c>
      <c r="C198" s="1162">
        <v>16768.264235432114</v>
      </c>
      <c r="D198" s="1162">
        <v>16874.682162309367</v>
      </c>
      <c r="E198" s="1448">
        <v>17103.629520140756</v>
      </c>
      <c r="F198" s="1448">
        <v>17212.175805555555</v>
      </c>
      <c r="G198" s="1449">
        <v>-0.63063662979647062</v>
      </c>
      <c r="H198" s="1450">
        <v>357.60165562913909</v>
      </c>
      <c r="I198" s="1450">
        <v>1.0879375377344978</v>
      </c>
      <c r="J198" s="1451">
        <v>-34.347826086956523</v>
      </c>
      <c r="K198" s="1451">
        <v>4.5128511655708312</v>
      </c>
      <c r="L198" s="1452">
        <v>-2.03892208610272</v>
      </c>
    </row>
    <row r="199" spans="1:12">
      <c r="A199" s="1157" t="s">
        <v>20</v>
      </c>
      <c r="B199" s="1382" t="s">
        <v>25</v>
      </c>
      <c r="C199" s="1159">
        <v>16293.132352941175</v>
      </c>
      <c r="D199" s="1159">
        <v>16149.995098039215</v>
      </c>
      <c r="E199" s="1440">
        <v>16618.994999999999</v>
      </c>
      <c r="F199" s="1440">
        <v>16472.994999999999</v>
      </c>
      <c r="G199" s="1441">
        <v>0.88629906097828604</v>
      </c>
      <c r="H199" s="1442">
        <v>328</v>
      </c>
      <c r="I199" s="1442">
        <v>1.3283904850169945</v>
      </c>
      <c r="J199" s="1453">
        <v>-32.291666666666671</v>
      </c>
      <c r="K199" s="1453">
        <v>0.97130902570233113</v>
      </c>
      <c r="L199" s="1454">
        <v>-0.39601756595127946</v>
      </c>
    </row>
    <row r="200" spans="1:12">
      <c r="A200" s="1157" t="s">
        <v>20</v>
      </c>
      <c r="B200" s="1382" t="s">
        <v>26</v>
      </c>
      <c r="C200" s="1159">
        <v>17027.970588235294</v>
      </c>
      <c r="D200" s="1159">
        <v>17013.705882352941</v>
      </c>
      <c r="E200" s="1440">
        <v>17368.53</v>
      </c>
      <c r="F200" s="1440">
        <v>17353.98</v>
      </c>
      <c r="G200" s="1441">
        <v>8.3842438449273735E-2</v>
      </c>
      <c r="H200" s="1442">
        <v>352.7</v>
      </c>
      <c r="I200" s="1442">
        <v>1.8187066974595878</v>
      </c>
      <c r="J200" s="1453">
        <v>-38.834951456310677</v>
      </c>
      <c r="K200" s="1453">
        <v>1.882845188284519</v>
      </c>
      <c r="L200" s="1454">
        <v>-1.0512097896388537</v>
      </c>
    </row>
    <row r="201" spans="1:12">
      <c r="A201" s="1157" t="s">
        <v>20</v>
      </c>
      <c r="B201" s="1382" t="s">
        <v>31</v>
      </c>
      <c r="C201" s="1159">
        <v>16734.839215686276</v>
      </c>
      <c r="D201" s="1159">
        <v>17083.73725490196</v>
      </c>
      <c r="E201" s="1440">
        <v>17069.536</v>
      </c>
      <c r="F201" s="1440">
        <v>17425.412</v>
      </c>
      <c r="G201" s="1441">
        <v>-2.0422816975575682</v>
      </c>
      <c r="H201" s="1442">
        <v>380.5</v>
      </c>
      <c r="I201" s="1442">
        <v>-0.28825995807128474</v>
      </c>
      <c r="J201" s="1453">
        <v>-29.746835443037973</v>
      </c>
      <c r="K201" s="1453">
        <v>1.6586969515839809</v>
      </c>
      <c r="L201" s="1454">
        <v>-0.59169473051258636</v>
      </c>
    </row>
    <row r="202" spans="1:12">
      <c r="A202" s="1161" t="s">
        <v>20</v>
      </c>
      <c r="B202" s="1383" t="s">
        <v>27</v>
      </c>
      <c r="C202" s="1163">
        <v>16093.809885376222</v>
      </c>
      <c r="D202" s="1163">
        <v>16239.236380835644</v>
      </c>
      <c r="E202" s="1455">
        <v>16415.686083083747</v>
      </c>
      <c r="F202" s="1455">
        <v>16564.021108452358</v>
      </c>
      <c r="G202" s="1456">
        <v>-0.89552545482399948</v>
      </c>
      <c r="H202" s="1457">
        <v>303.51279461279461</v>
      </c>
      <c r="I202" s="1457">
        <v>0.18834557322961162</v>
      </c>
      <c r="J202" s="1458">
        <v>-2.0448548812664908</v>
      </c>
      <c r="K202" s="1458">
        <v>22.190675433353256</v>
      </c>
      <c r="L202" s="1459">
        <v>0.59830967348998954</v>
      </c>
    </row>
    <row r="203" spans="1:12">
      <c r="A203" s="1157" t="s">
        <v>20</v>
      </c>
      <c r="B203" s="1382" t="s">
        <v>28</v>
      </c>
      <c r="C203" s="1159">
        <v>15696.242156862745</v>
      </c>
      <c r="D203" s="1159">
        <v>15933.072549019607</v>
      </c>
      <c r="E203" s="1440">
        <v>16010.166999999999</v>
      </c>
      <c r="F203" s="1440">
        <v>16251.734</v>
      </c>
      <c r="G203" s="1441">
        <v>-1.4864075427274464</v>
      </c>
      <c r="H203" s="1442">
        <v>276.7</v>
      </c>
      <c r="I203" s="1442">
        <v>0.36271309394269136</v>
      </c>
      <c r="J203" s="1453">
        <v>-4.8417132216014895</v>
      </c>
      <c r="K203" s="1453">
        <v>7.6359832635983267</v>
      </c>
      <c r="L203" s="1454">
        <v>-1.2499858464057212E-2</v>
      </c>
    </row>
    <row r="204" spans="1:12">
      <c r="A204" s="1157" t="s">
        <v>20</v>
      </c>
      <c r="B204" s="1382" t="s">
        <v>29</v>
      </c>
      <c r="C204" s="1159">
        <v>16233.326470588234</v>
      </c>
      <c r="D204" s="1159">
        <v>16272.346078431374</v>
      </c>
      <c r="E204" s="1440">
        <v>16557.992999999999</v>
      </c>
      <c r="F204" s="1440">
        <v>16597.793000000001</v>
      </c>
      <c r="G204" s="1441">
        <v>-0.23979091678033884</v>
      </c>
      <c r="H204" s="1442">
        <v>304.2</v>
      </c>
      <c r="I204" s="1442">
        <v>0.36291652919827311</v>
      </c>
      <c r="J204" s="1453">
        <v>-3.459119496855346</v>
      </c>
      <c r="K204" s="1453">
        <v>9.175134488942021</v>
      </c>
      <c r="L204" s="1454">
        <v>0.11659581923685103</v>
      </c>
    </row>
    <row r="205" spans="1:12">
      <c r="A205" s="1157" t="s">
        <v>20</v>
      </c>
      <c r="B205" s="1382" t="s">
        <v>32</v>
      </c>
      <c r="C205" s="1159">
        <v>16339.867647058823</v>
      </c>
      <c r="D205" s="1159">
        <v>16568.047058823529</v>
      </c>
      <c r="E205" s="1440">
        <v>16666.665000000001</v>
      </c>
      <c r="F205" s="1440">
        <v>16899.407999999999</v>
      </c>
      <c r="G205" s="1441">
        <v>-1.3772257584407608</v>
      </c>
      <c r="H205" s="1442">
        <v>340.4</v>
      </c>
      <c r="I205" s="1442">
        <v>-1.419055893426016</v>
      </c>
      <c r="J205" s="1453">
        <v>4.9562682215743443</v>
      </c>
      <c r="K205" s="1453">
        <v>5.3795576808129111</v>
      </c>
      <c r="L205" s="1454">
        <v>0.49421371271719838</v>
      </c>
    </row>
    <row r="206" spans="1:12">
      <c r="A206" s="1161" t="s">
        <v>20</v>
      </c>
      <c r="B206" s="1383" t="s">
        <v>33</v>
      </c>
      <c r="C206" s="1163">
        <v>12810.412821020864</v>
      </c>
      <c r="D206" s="1163">
        <v>13111.243327486201</v>
      </c>
      <c r="E206" s="1455">
        <v>13066.621077441281</v>
      </c>
      <c r="F206" s="1455">
        <v>13373.468194035926</v>
      </c>
      <c r="G206" s="1456">
        <v>-2.2944468266764737</v>
      </c>
      <c r="H206" s="1457">
        <v>234.95294117647057</v>
      </c>
      <c r="I206" s="1457">
        <v>0.80856639694616927</v>
      </c>
      <c r="J206" s="1458">
        <v>-3.2520325203252036</v>
      </c>
      <c r="K206" s="1458">
        <v>10.669456066945607</v>
      </c>
      <c r="L206" s="1459">
        <v>0.15813289360847627</v>
      </c>
    </row>
    <row r="207" spans="1:12">
      <c r="A207" s="1157" t="s">
        <v>20</v>
      </c>
      <c r="B207" s="1382" t="s">
        <v>74</v>
      </c>
      <c r="C207" s="1159">
        <v>12574.86862745098</v>
      </c>
      <c r="D207" s="1159">
        <v>12957.206862745099</v>
      </c>
      <c r="E207" s="1440">
        <v>12826.366</v>
      </c>
      <c r="F207" s="1440">
        <v>13216.351000000001</v>
      </c>
      <c r="G207" s="1441">
        <v>-2.9507766553718238</v>
      </c>
      <c r="H207" s="1442">
        <v>226.8</v>
      </c>
      <c r="I207" s="1442">
        <v>-0.13210039630118139</v>
      </c>
      <c r="J207" s="1453">
        <v>-9.7247706422018361</v>
      </c>
      <c r="K207" s="1453">
        <v>7.3520621637776449</v>
      </c>
      <c r="L207" s="1454">
        <v>-0.41036484092254089</v>
      </c>
    </row>
    <row r="208" spans="1:12">
      <c r="A208" s="1157" t="s">
        <v>20</v>
      </c>
      <c r="B208" s="1382" t="s">
        <v>34</v>
      </c>
      <c r="C208" s="1159">
        <v>13294.671568627451</v>
      </c>
      <c r="D208" s="1159">
        <v>13508.895098039216</v>
      </c>
      <c r="E208" s="1440">
        <v>13560.565000000001</v>
      </c>
      <c r="F208" s="1440">
        <v>13779.073</v>
      </c>
      <c r="G208" s="1441">
        <v>-1.5857960836697782</v>
      </c>
      <c r="H208" s="1442">
        <v>250</v>
      </c>
      <c r="I208" s="1442">
        <v>2.2494887525562373</v>
      </c>
      <c r="J208" s="1453">
        <v>15.294117647058824</v>
      </c>
      <c r="K208" s="1453">
        <v>2.9288702928870292</v>
      </c>
      <c r="L208" s="1454">
        <v>0.50756278683376044</v>
      </c>
    </row>
    <row r="209" spans="1:12" ht="15.75" thickBot="1">
      <c r="A209" s="1157" t="s">
        <v>20</v>
      </c>
      <c r="B209" s="1382" t="s">
        <v>35</v>
      </c>
      <c r="C209" s="1159">
        <v>13166.199019607842</v>
      </c>
      <c r="D209" s="1159">
        <v>13491.72156862745</v>
      </c>
      <c r="E209" s="1440">
        <v>13429.522999999999</v>
      </c>
      <c r="F209" s="1440">
        <v>13761.556</v>
      </c>
      <c r="G209" s="1441">
        <v>-2.4127576852501362</v>
      </c>
      <c r="H209" s="1442">
        <v>275.8</v>
      </c>
      <c r="I209" s="1442">
        <v>-4.8965517241379271</v>
      </c>
      <c r="J209" s="1453">
        <v>13.043478260869565</v>
      </c>
      <c r="K209" s="1453">
        <v>0.38852361028093246</v>
      </c>
      <c r="L209" s="1454">
        <v>6.0934947697254938E-2</v>
      </c>
    </row>
    <row r="210" spans="1:12" ht="15.75" thickBot="1">
      <c r="A210" s="1386"/>
      <c r="B210" s="1387"/>
      <c r="C210" s="1462"/>
      <c r="D210" s="1462"/>
      <c r="E210" s="1462"/>
      <c r="F210" s="1462"/>
      <c r="G210" s="1463"/>
      <c r="H210" s="1464"/>
      <c r="I210" s="1464"/>
      <c r="J210" s="1464"/>
      <c r="K210" s="1464"/>
      <c r="L210" s="1465"/>
    </row>
    <row r="211" spans="1:12">
      <c r="A211" s="1161" t="s">
        <v>89</v>
      </c>
      <c r="B211" s="1383" t="s">
        <v>21</v>
      </c>
      <c r="C211" s="1163">
        <v>21426.864655246907</v>
      </c>
      <c r="D211" s="1163">
        <v>22044.347539720493</v>
      </c>
      <c r="E211" s="1455">
        <v>21855.401948351846</v>
      </c>
      <c r="F211" s="1455">
        <v>22485.234490514904</v>
      </c>
      <c r="G211" s="1456">
        <v>-2.8010939464684896</v>
      </c>
      <c r="H211" s="1457">
        <v>333.7</v>
      </c>
      <c r="I211" s="1457">
        <v>-2.6432799628856789</v>
      </c>
      <c r="J211" s="1458">
        <v>-7.1038251366120218</v>
      </c>
      <c r="K211" s="1458">
        <v>2.540346682606097</v>
      </c>
      <c r="L211" s="1459">
        <v>-6.6119632733598444E-2</v>
      </c>
    </row>
    <row r="212" spans="1:12">
      <c r="A212" s="1157" t="s">
        <v>89</v>
      </c>
      <c r="B212" s="1382" t="s">
        <v>22</v>
      </c>
      <c r="C212" s="1159">
        <v>21354.725490196077</v>
      </c>
      <c r="D212" s="1159">
        <v>22047.754901960783</v>
      </c>
      <c r="E212" s="1440">
        <v>21781.82</v>
      </c>
      <c r="F212" s="1440">
        <v>22488.71</v>
      </c>
      <c r="G212" s="1441">
        <v>-3.1433105767293879</v>
      </c>
      <c r="H212" s="1442">
        <v>309.10000000000002</v>
      </c>
      <c r="I212" s="1442">
        <v>-2.1835443037974613</v>
      </c>
      <c r="J212" s="1453">
        <v>35</v>
      </c>
      <c r="K212" s="1453">
        <v>0.80693365212193657</v>
      </c>
      <c r="L212" s="1454">
        <v>0.23721423893293214</v>
      </c>
    </row>
    <row r="213" spans="1:12">
      <c r="A213" s="1157" t="s">
        <v>89</v>
      </c>
      <c r="B213" s="1382" t="s">
        <v>23</v>
      </c>
      <c r="C213" s="1159">
        <v>21505.032352941176</v>
      </c>
      <c r="D213" s="1159">
        <v>22221.432352941178</v>
      </c>
      <c r="E213" s="1440">
        <v>21935.133000000002</v>
      </c>
      <c r="F213" s="1440">
        <v>22665.861000000001</v>
      </c>
      <c r="G213" s="1441">
        <v>-3.22391459119951</v>
      </c>
      <c r="H213" s="1442">
        <v>332.9</v>
      </c>
      <c r="I213" s="1442">
        <v>-4.66781214203895</v>
      </c>
      <c r="J213" s="1453">
        <v>-7.6923076923076925</v>
      </c>
      <c r="K213" s="1453">
        <v>1.0759115361625822</v>
      </c>
      <c r="L213" s="1454">
        <v>-3.5041319555976447E-2</v>
      </c>
    </row>
    <row r="214" spans="1:12">
      <c r="A214" s="1157" t="s">
        <v>89</v>
      </c>
      <c r="B214" s="1382" t="s">
        <v>30</v>
      </c>
      <c r="C214" s="1159">
        <v>21385.192156862744</v>
      </c>
      <c r="D214" s="1159">
        <v>21831.355882352942</v>
      </c>
      <c r="E214" s="1440">
        <v>21812.896000000001</v>
      </c>
      <c r="F214" s="1440">
        <v>22267.983</v>
      </c>
      <c r="G214" s="1441">
        <v>-2.0436830762804137</v>
      </c>
      <c r="H214" s="1442">
        <v>365.2</v>
      </c>
      <c r="I214" s="1442">
        <v>3.8975817923186313</v>
      </c>
      <c r="J214" s="1453">
        <v>-32.307692307692307</v>
      </c>
      <c r="K214" s="1453">
        <v>0.65750149432157801</v>
      </c>
      <c r="L214" s="1454">
        <v>-0.26829255211055414</v>
      </c>
    </row>
    <row r="215" spans="1:12">
      <c r="A215" s="1161" t="s">
        <v>89</v>
      </c>
      <c r="B215" s="1383" t="s">
        <v>24</v>
      </c>
      <c r="C215" s="1163">
        <v>21122.614366244648</v>
      </c>
      <c r="D215" s="1163">
        <v>21631.76996141937</v>
      </c>
      <c r="E215" s="1455">
        <v>21545.066653569542</v>
      </c>
      <c r="F215" s="1455">
        <v>22064.405360647757</v>
      </c>
      <c r="G215" s="1456">
        <v>-2.3537398746510747</v>
      </c>
      <c r="H215" s="1457">
        <v>304.03794212218651</v>
      </c>
      <c r="I215" s="1457">
        <v>-1.6633103294448586</v>
      </c>
      <c r="J215" s="1458">
        <v>-14.911080711354311</v>
      </c>
      <c r="K215" s="1458">
        <v>9.2946802151823071</v>
      </c>
      <c r="L215" s="1459">
        <v>-1.1169420608467497</v>
      </c>
    </row>
    <row r="216" spans="1:12">
      <c r="A216" s="1157" t="s">
        <v>89</v>
      </c>
      <c r="B216" s="1382" t="s">
        <v>25</v>
      </c>
      <c r="C216" s="1159">
        <v>20047.205882352941</v>
      </c>
      <c r="D216" s="1159">
        <v>21057.00588235294</v>
      </c>
      <c r="E216" s="1440">
        <v>20448.150000000001</v>
      </c>
      <c r="F216" s="1440">
        <v>21478.146000000001</v>
      </c>
      <c r="G216" s="1441">
        <v>-4.7955535826974964</v>
      </c>
      <c r="H216" s="1442">
        <v>276.3</v>
      </c>
      <c r="I216" s="1442">
        <v>0.32679738562092747</v>
      </c>
      <c r="J216" s="1453">
        <v>-14.953271028037381</v>
      </c>
      <c r="K216" s="1453">
        <v>1.3598326359832638</v>
      </c>
      <c r="L216" s="1454">
        <v>-0.16416679429732306</v>
      </c>
    </row>
    <row r="217" spans="1:12">
      <c r="A217" s="1157" t="s">
        <v>89</v>
      </c>
      <c r="B217" s="1382" t="s">
        <v>26</v>
      </c>
      <c r="C217" s="1159">
        <v>21338.318627450979</v>
      </c>
      <c r="D217" s="1159">
        <v>21890.346078431372</v>
      </c>
      <c r="E217" s="1440">
        <v>21765.084999999999</v>
      </c>
      <c r="F217" s="1440">
        <v>22328.152999999998</v>
      </c>
      <c r="G217" s="1441">
        <v>-2.5217849411906097</v>
      </c>
      <c r="H217" s="1442">
        <v>299.3</v>
      </c>
      <c r="I217" s="1442">
        <v>-1.9331585845347239</v>
      </c>
      <c r="J217" s="1453">
        <v>-13.709677419354838</v>
      </c>
      <c r="K217" s="1453">
        <v>4.7967722653915121</v>
      </c>
      <c r="L217" s="1454">
        <v>-0.50161827726622921</v>
      </c>
    </row>
    <row r="218" spans="1:12">
      <c r="A218" s="1157" t="s">
        <v>89</v>
      </c>
      <c r="B218" s="1382" t="s">
        <v>31</v>
      </c>
      <c r="C218" s="1159">
        <v>21215.603921568629</v>
      </c>
      <c r="D218" s="1159">
        <v>21482.22450980392</v>
      </c>
      <c r="E218" s="1440">
        <v>21639.916000000001</v>
      </c>
      <c r="F218" s="1440">
        <v>21911.868999999999</v>
      </c>
      <c r="G218" s="1441">
        <v>-1.2411218778279376</v>
      </c>
      <c r="H218" s="1442">
        <v>323.3</v>
      </c>
      <c r="I218" s="1442">
        <v>-1.8518518518518416</v>
      </c>
      <c r="J218" s="1453">
        <v>-16.666666666666664</v>
      </c>
      <c r="K218" s="1453">
        <v>3.1380753138075312</v>
      </c>
      <c r="L218" s="1454">
        <v>-0.45115698928319681</v>
      </c>
    </row>
    <row r="219" spans="1:12">
      <c r="A219" s="1161" t="s">
        <v>89</v>
      </c>
      <c r="B219" s="1383" t="s">
        <v>27</v>
      </c>
      <c r="C219" s="1163">
        <v>19666.68236375981</v>
      </c>
      <c r="D219" s="1163">
        <v>19855.662728357911</v>
      </c>
      <c r="E219" s="1455">
        <v>20060.016011035008</v>
      </c>
      <c r="F219" s="1455">
        <v>20252.775982925068</v>
      </c>
      <c r="G219" s="1456">
        <v>-0.95177062172896354</v>
      </c>
      <c r="H219" s="1457">
        <v>264.63343403826786</v>
      </c>
      <c r="I219" s="1457">
        <v>0.39439727742224157</v>
      </c>
      <c r="J219" s="1458">
        <v>-5.6980056980056979</v>
      </c>
      <c r="K219" s="1458">
        <v>14.838613269575612</v>
      </c>
      <c r="L219" s="1459">
        <v>-0.1592502826249298</v>
      </c>
    </row>
    <row r="220" spans="1:12">
      <c r="A220" s="1157" t="s">
        <v>89</v>
      </c>
      <c r="B220" s="1382" t="s">
        <v>28</v>
      </c>
      <c r="C220" s="1159">
        <v>18641.137254901958</v>
      </c>
      <c r="D220" s="1159">
        <v>19029.409803921568</v>
      </c>
      <c r="E220" s="1440">
        <v>19013.96</v>
      </c>
      <c r="F220" s="1440">
        <v>19409.998</v>
      </c>
      <c r="G220" s="1441">
        <v>-2.0403814570202452</v>
      </c>
      <c r="H220" s="1442">
        <v>230.9</v>
      </c>
      <c r="I220" s="1442">
        <v>-0.17293558149589522</v>
      </c>
      <c r="J220" s="1453">
        <v>-9.5808383233532943</v>
      </c>
      <c r="K220" s="1453">
        <v>4.5128511655708312</v>
      </c>
      <c r="L220" s="1454">
        <v>-0.24430593455735572</v>
      </c>
    </row>
    <row r="221" spans="1:12">
      <c r="A221" s="1157" t="s">
        <v>89</v>
      </c>
      <c r="B221" s="1382" t="s">
        <v>29</v>
      </c>
      <c r="C221" s="1159">
        <v>20030.235294117647</v>
      </c>
      <c r="D221" s="1159">
        <v>20206.089215686272</v>
      </c>
      <c r="E221" s="1440">
        <v>20430.84</v>
      </c>
      <c r="F221" s="1440">
        <v>20610.210999999999</v>
      </c>
      <c r="G221" s="1441">
        <v>-0.87030161894023883</v>
      </c>
      <c r="H221" s="1442">
        <v>271.2</v>
      </c>
      <c r="I221" s="1442">
        <v>0.7803790412485937</v>
      </c>
      <c r="J221" s="1442">
        <v>-0.64102564102564097</v>
      </c>
      <c r="K221" s="1442">
        <v>6.9485953377166769</v>
      </c>
      <c r="L221" s="1443">
        <v>0.28287820340532566</v>
      </c>
    </row>
    <row r="222" spans="1:12" ht="15.75" thickBot="1">
      <c r="A222" s="1390" t="s">
        <v>89</v>
      </c>
      <c r="B222" s="1391" t="s">
        <v>32</v>
      </c>
      <c r="C222" s="1160">
        <v>20049.955882352944</v>
      </c>
      <c r="D222" s="1160">
        <v>20120.619607843135</v>
      </c>
      <c r="E222" s="1444">
        <v>20450.955000000002</v>
      </c>
      <c r="F222" s="1444">
        <v>20523.031999999999</v>
      </c>
      <c r="G222" s="1445">
        <v>-0.35120054385725025</v>
      </c>
      <c r="H222" s="1446">
        <v>296.2</v>
      </c>
      <c r="I222" s="1446">
        <v>-3.3749578130281045E-2</v>
      </c>
      <c r="J222" s="1446">
        <v>-9.9601593625498008</v>
      </c>
      <c r="K222" s="1446">
        <v>3.3771667662881053</v>
      </c>
      <c r="L222" s="1447">
        <v>-0.19782255147289751</v>
      </c>
    </row>
    <row r="223" spans="1:12">
      <c r="G223" s="1369"/>
      <c r="H223" s="1369"/>
      <c r="I223" s="1369"/>
      <c r="J223" s="1369"/>
      <c r="K223" s="1369"/>
      <c r="L223" s="1369"/>
    </row>
    <row r="224" spans="1:12">
      <c r="G224" s="1369"/>
      <c r="H224" s="1369"/>
      <c r="I224" s="1369"/>
      <c r="J224" s="1369"/>
      <c r="K224" s="1369"/>
      <c r="L224" s="1475"/>
    </row>
    <row r="225" spans="1:12" ht="15.75" thickBot="1">
      <c r="G225" s="1369"/>
      <c r="H225" s="1369"/>
      <c r="I225" s="1369"/>
      <c r="J225" s="1369"/>
      <c r="K225" s="1369"/>
      <c r="L225" s="1472"/>
    </row>
    <row r="226" spans="1:12" ht="15.75" thickBot="1">
      <c r="A226" s="1392" t="s">
        <v>260</v>
      </c>
      <c r="B226" s="1393"/>
      <c r="C226" s="1393"/>
      <c r="D226" s="1393"/>
      <c r="E226" s="1393"/>
      <c r="F226" s="1393"/>
      <c r="G226" s="1473"/>
      <c r="H226" s="1473"/>
      <c r="I226" s="1473"/>
      <c r="J226" s="1473"/>
      <c r="K226" s="1473"/>
      <c r="L226" s="1474"/>
    </row>
    <row r="227" spans="1:12">
      <c r="A227" s="1395"/>
      <c r="B227" s="1396"/>
      <c r="C227" s="1006" t="s">
        <v>5</v>
      </c>
      <c r="D227" s="1006" t="s">
        <v>5</v>
      </c>
      <c r="E227" s="1006"/>
      <c r="F227" s="1006"/>
      <c r="G227" s="1397"/>
      <c r="H227" s="1550" t="s">
        <v>6</v>
      </c>
      <c r="I227" s="1551"/>
      <c r="J227" s="1398" t="s">
        <v>7</v>
      </c>
      <c r="K227" s="1399" t="s">
        <v>8</v>
      </c>
      <c r="L227" s="1400"/>
    </row>
    <row r="228" spans="1:12">
      <c r="A228" s="1401" t="s">
        <v>9</v>
      </c>
      <c r="B228" s="1402" t="s">
        <v>10</v>
      </c>
      <c r="C228" s="1403" t="s">
        <v>36</v>
      </c>
      <c r="D228" s="1403" t="s">
        <v>36</v>
      </c>
      <c r="E228" s="1404" t="s">
        <v>37</v>
      </c>
      <c r="F228" s="1405"/>
      <c r="G228" s="1406"/>
      <c r="H228" s="1552" t="s">
        <v>11</v>
      </c>
      <c r="I228" s="1553"/>
      <c r="J228" s="1407" t="s">
        <v>12</v>
      </c>
      <c r="K228" s="1408" t="s">
        <v>13</v>
      </c>
      <c r="L228" s="1409"/>
    </row>
    <row r="229" spans="1:12" ht="45.75" thickBot="1">
      <c r="A229" s="1410" t="s">
        <v>14</v>
      </c>
      <c r="B229" s="1411" t="s">
        <v>15</v>
      </c>
      <c r="C229" s="1155" t="s">
        <v>534</v>
      </c>
      <c r="D229" s="1156" t="s">
        <v>529</v>
      </c>
      <c r="E229" s="1412" t="s">
        <v>534</v>
      </c>
      <c r="F229" s="1413" t="s">
        <v>529</v>
      </c>
      <c r="G229" s="1414" t="s">
        <v>16</v>
      </c>
      <c r="H229" s="1415" t="s">
        <v>534</v>
      </c>
      <c r="I229" s="1416" t="s">
        <v>16</v>
      </c>
      <c r="J229" s="1417" t="s">
        <v>16</v>
      </c>
      <c r="K229" s="1418" t="s">
        <v>534</v>
      </c>
      <c r="L229" s="1419" t="s">
        <v>17</v>
      </c>
    </row>
    <row r="230" spans="1:12" ht="15.75" thickBot="1">
      <c r="A230" s="1370" t="s">
        <v>18</v>
      </c>
      <c r="B230" s="1371" t="s">
        <v>19</v>
      </c>
      <c r="C230" s="1420">
        <v>18212.736918990959</v>
      </c>
      <c r="D230" s="1420">
        <v>17855.725766636016</v>
      </c>
      <c r="E230" s="1421">
        <v>18576.991657370778</v>
      </c>
      <c r="F230" s="1422">
        <v>18228.67051909669</v>
      </c>
      <c r="G230" s="1423">
        <v>1.9108422520950206</v>
      </c>
      <c r="H230" s="1424">
        <v>311.13687179487181</v>
      </c>
      <c r="I230" s="1424">
        <v>3.8302101925371925</v>
      </c>
      <c r="J230" s="1425">
        <v>4.7261009667024707</v>
      </c>
      <c r="K230" s="1424">
        <v>100</v>
      </c>
      <c r="L230" s="1426" t="s">
        <v>19</v>
      </c>
    </row>
    <row r="231" spans="1:12" ht="15.75" thickBot="1">
      <c r="A231" s="1372"/>
      <c r="B231" s="1373"/>
      <c r="C231" s="1427"/>
      <c r="D231" s="1427"/>
      <c r="E231" s="1427"/>
      <c r="F231" s="1427"/>
      <c r="G231" s="1428"/>
      <c r="H231" s="1425"/>
      <c r="I231" s="1425"/>
      <c r="J231" s="1425"/>
      <c r="K231" s="1425"/>
      <c r="L231" s="1429"/>
    </row>
    <row r="232" spans="1:12">
      <c r="A232" s="1374" t="s">
        <v>80</v>
      </c>
      <c r="B232" s="1375" t="s">
        <v>19</v>
      </c>
      <c r="C232" s="1430" t="s">
        <v>73</v>
      </c>
      <c r="D232" s="1430" t="s">
        <v>73</v>
      </c>
      <c r="E232" s="1431" t="s">
        <v>73</v>
      </c>
      <c r="F232" s="1431" t="s">
        <v>73</v>
      </c>
      <c r="G232" s="1432" t="s">
        <v>73</v>
      </c>
      <c r="H232" s="1433" t="s">
        <v>73</v>
      </c>
      <c r="I232" s="1433" t="s">
        <v>73</v>
      </c>
      <c r="J232" s="1433" t="s">
        <v>73</v>
      </c>
      <c r="K232" s="1433" t="s">
        <v>73</v>
      </c>
      <c r="L232" s="1434" t="s">
        <v>73</v>
      </c>
    </row>
    <row r="233" spans="1:12">
      <c r="A233" s="1157" t="s">
        <v>81</v>
      </c>
      <c r="B233" s="1376" t="s">
        <v>19</v>
      </c>
      <c r="C233" s="1435">
        <v>20527.804934970252</v>
      </c>
      <c r="D233" s="1435">
        <v>20325.199424571008</v>
      </c>
      <c r="E233" s="1436">
        <v>20938.361033669658</v>
      </c>
      <c r="F233" s="1436">
        <v>20731.703413062431</v>
      </c>
      <c r="G233" s="1437">
        <v>0.99681929887641985</v>
      </c>
      <c r="H233" s="1438">
        <v>364.61402439024386</v>
      </c>
      <c r="I233" s="1438">
        <v>2.4371130073047351</v>
      </c>
      <c r="J233" s="1438">
        <v>17.422434367541769</v>
      </c>
      <c r="K233" s="1438">
        <v>25.23076923076923</v>
      </c>
      <c r="L233" s="1439">
        <v>2.7280839461290576</v>
      </c>
    </row>
    <row r="234" spans="1:12">
      <c r="A234" s="1158" t="s">
        <v>82</v>
      </c>
      <c r="B234" s="1377" t="s">
        <v>19</v>
      </c>
      <c r="C234" s="1159">
        <v>19676.273471228254</v>
      </c>
      <c r="D234" s="1159">
        <v>19818.406219210185</v>
      </c>
      <c r="E234" s="1440">
        <v>20069.798940652821</v>
      </c>
      <c r="F234" s="1440">
        <v>20214.774343594388</v>
      </c>
      <c r="G234" s="1441">
        <v>-0.71717547016549621</v>
      </c>
      <c r="H234" s="1442">
        <v>401.20000000000005</v>
      </c>
      <c r="I234" s="1442">
        <v>-0.10367198004426627</v>
      </c>
      <c r="J234" s="1442">
        <v>52.72727272727272</v>
      </c>
      <c r="K234" s="1442">
        <v>4.3076923076923075</v>
      </c>
      <c r="L234" s="1443">
        <v>1.3538792035032632</v>
      </c>
    </row>
    <row r="235" spans="1:12">
      <c r="A235" s="1158" t="s">
        <v>83</v>
      </c>
      <c r="B235" s="1377" t="s">
        <v>19</v>
      </c>
      <c r="C235" s="1159" t="s">
        <v>73</v>
      </c>
      <c r="D235" s="1159" t="s">
        <v>73</v>
      </c>
      <c r="E235" s="1440" t="s">
        <v>73</v>
      </c>
      <c r="F235" s="1440" t="s">
        <v>73</v>
      </c>
      <c r="G235" s="1441" t="s">
        <v>73</v>
      </c>
      <c r="H235" s="1442" t="s">
        <v>73</v>
      </c>
      <c r="I235" s="1442" t="s">
        <v>73</v>
      </c>
      <c r="J235" s="1442" t="s">
        <v>73</v>
      </c>
      <c r="K235" s="1442" t="s">
        <v>73</v>
      </c>
      <c r="L235" s="1443" t="s">
        <v>73</v>
      </c>
    </row>
    <row r="236" spans="1:12">
      <c r="A236" s="1158" t="s">
        <v>71</v>
      </c>
      <c r="B236" s="1377" t="s">
        <v>19</v>
      </c>
      <c r="C236" s="1159">
        <v>16232.773723541814</v>
      </c>
      <c r="D236" s="1159">
        <v>16159.931760365896</v>
      </c>
      <c r="E236" s="1440">
        <v>16557.429198012651</v>
      </c>
      <c r="F236" s="1440">
        <v>16483.130395573215</v>
      </c>
      <c r="G236" s="1441">
        <v>0.45075662605563249</v>
      </c>
      <c r="H236" s="1442">
        <v>282.91692607003893</v>
      </c>
      <c r="I236" s="1442">
        <v>2.1951313503142513</v>
      </c>
      <c r="J236" s="1442">
        <v>-4.9907578558225509</v>
      </c>
      <c r="K236" s="1442">
        <v>52.717948717948715</v>
      </c>
      <c r="L236" s="1443">
        <v>-5.3916108953702988</v>
      </c>
    </row>
    <row r="237" spans="1:12" ht="15.75" thickBot="1">
      <c r="A237" s="1378" t="s">
        <v>84</v>
      </c>
      <c r="B237" s="1379" t="s">
        <v>19</v>
      </c>
      <c r="C237" s="1160">
        <v>19294.858356557917</v>
      </c>
      <c r="D237" s="1160">
        <v>18945.677326185058</v>
      </c>
      <c r="E237" s="1444">
        <v>19680.755523689077</v>
      </c>
      <c r="F237" s="1444">
        <v>19441.065973162062</v>
      </c>
      <c r="G237" s="1445">
        <v>1.2329033338907485</v>
      </c>
      <c r="H237" s="1446">
        <v>297.07341040462427</v>
      </c>
      <c r="I237" s="1446">
        <v>4.2514660245386269</v>
      </c>
      <c r="J237" s="1446">
        <v>13.071895424836603</v>
      </c>
      <c r="K237" s="1446">
        <v>17.743589743589745</v>
      </c>
      <c r="L237" s="1447">
        <v>1.3096477457379727</v>
      </c>
    </row>
    <row r="238" spans="1:12" ht="15.75" thickBot="1">
      <c r="A238" s="1372"/>
      <c r="B238" s="1380"/>
      <c r="C238" s="1427"/>
      <c r="D238" s="1427"/>
      <c r="E238" s="1427"/>
      <c r="F238" s="1427"/>
      <c r="G238" s="1428"/>
      <c r="H238" s="1425"/>
      <c r="I238" s="1425"/>
      <c r="J238" s="1425"/>
      <c r="K238" s="1425"/>
      <c r="L238" s="1429"/>
    </row>
    <row r="239" spans="1:12">
      <c r="A239" s="1161" t="s">
        <v>85</v>
      </c>
      <c r="B239" s="1381" t="s">
        <v>21</v>
      </c>
      <c r="C239" s="1162" t="s">
        <v>73</v>
      </c>
      <c r="D239" s="1162" t="s">
        <v>73</v>
      </c>
      <c r="E239" s="1448" t="s">
        <v>73</v>
      </c>
      <c r="F239" s="1448" t="s">
        <v>73</v>
      </c>
      <c r="G239" s="1449" t="s">
        <v>73</v>
      </c>
      <c r="H239" s="1450" t="s">
        <v>73</v>
      </c>
      <c r="I239" s="1450" t="s">
        <v>73</v>
      </c>
      <c r="J239" s="1451" t="s">
        <v>73</v>
      </c>
      <c r="K239" s="1451" t="s">
        <v>73</v>
      </c>
      <c r="L239" s="1452" t="s">
        <v>73</v>
      </c>
    </row>
    <row r="240" spans="1:12">
      <c r="A240" s="1157" t="s">
        <v>85</v>
      </c>
      <c r="B240" s="1382" t="s">
        <v>22</v>
      </c>
      <c r="C240" s="1159" t="s">
        <v>73</v>
      </c>
      <c r="D240" s="1159" t="s">
        <v>73</v>
      </c>
      <c r="E240" s="1440" t="s">
        <v>73</v>
      </c>
      <c r="F240" s="1440" t="s">
        <v>73</v>
      </c>
      <c r="G240" s="1441" t="s">
        <v>73</v>
      </c>
      <c r="H240" s="1442" t="s">
        <v>73</v>
      </c>
      <c r="I240" s="1442" t="s">
        <v>73</v>
      </c>
      <c r="J240" s="1453" t="s">
        <v>73</v>
      </c>
      <c r="K240" s="1453" t="s">
        <v>73</v>
      </c>
      <c r="L240" s="1454" t="s">
        <v>73</v>
      </c>
    </row>
    <row r="241" spans="1:12">
      <c r="A241" s="1157" t="s">
        <v>85</v>
      </c>
      <c r="B241" s="1382" t="s">
        <v>23</v>
      </c>
      <c r="C241" s="1159" t="s">
        <v>73</v>
      </c>
      <c r="D241" s="1159" t="s">
        <v>73</v>
      </c>
      <c r="E241" s="1440" t="s">
        <v>73</v>
      </c>
      <c r="F241" s="1440" t="s">
        <v>73</v>
      </c>
      <c r="G241" s="1441" t="s">
        <v>73</v>
      </c>
      <c r="H241" s="1442" t="s">
        <v>73</v>
      </c>
      <c r="I241" s="1442" t="s">
        <v>73</v>
      </c>
      <c r="J241" s="1453" t="s">
        <v>73</v>
      </c>
      <c r="K241" s="1453" t="s">
        <v>73</v>
      </c>
      <c r="L241" s="1454" t="s">
        <v>73</v>
      </c>
    </row>
    <row r="242" spans="1:12">
      <c r="A242" s="1161" t="s">
        <v>85</v>
      </c>
      <c r="B242" s="1383" t="s">
        <v>24</v>
      </c>
      <c r="C242" s="1163" t="s">
        <v>73</v>
      </c>
      <c r="D242" s="1163" t="s">
        <v>73</v>
      </c>
      <c r="E242" s="1455" t="s">
        <v>73</v>
      </c>
      <c r="F242" s="1455" t="s">
        <v>73</v>
      </c>
      <c r="G242" s="1456" t="s">
        <v>73</v>
      </c>
      <c r="H242" s="1457" t="s">
        <v>73</v>
      </c>
      <c r="I242" s="1457" t="s">
        <v>73</v>
      </c>
      <c r="J242" s="1458" t="s">
        <v>73</v>
      </c>
      <c r="K242" s="1458" t="s">
        <v>73</v>
      </c>
      <c r="L242" s="1459" t="s">
        <v>73</v>
      </c>
    </row>
    <row r="243" spans="1:12">
      <c r="A243" s="1157" t="s">
        <v>85</v>
      </c>
      <c r="B243" s="1382" t="s">
        <v>25</v>
      </c>
      <c r="C243" s="1159" t="s">
        <v>73</v>
      </c>
      <c r="D243" s="1159" t="s">
        <v>73</v>
      </c>
      <c r="E243" s="1440" t="s">
        <v>73</v>
      </c>
      <c r="F243" s="1440" t="s">
        <v>73</v>
      </c>
      <c r="G243" s="1441" t="s">
        <v>73</v>
      </c>
      <c r="H243" s="1442" t="s">
        <v>73</v>
      </c>
      <c r="I243" s="1442" t="s">
        <v>73</v>
      </c>
      <c r="J243" s="1453" t="s">
        <v>73</v>
      </c>
      <c r="K243" s="1453" t="s">
        <v>73</v>
      </c>
      <c r="L243" s="1454" t="s">
        <v>73</v>
      </c>
    </row>
    <row r="244" spans="1:12">
      <c r="A244" s="1157" t="s">
        <v>85</v>
      </c>
      <c r="B244" s="1382" t="s">
        <v>26</v>
      </c>
      <c r="C244" s="1159" t="s">
        <v>73</v>
      </c>
      <c r="D244" s="1159" t="s">
        <v>73</v>
      </c>
      <c r="E244" s="1440" t="s">
        <v>73</v>
      </c>
      <c r="F244" s="1440" t="s">
        <v>73</v>
      </c>
      <c r="G244" s="1441" t="s">
        <v>73</v>
      </c>
      <c r="H244" s="1442" t="s">
        <v>73</v>
      </c>
      <c r="I244" s="1442" t="s">
        <v>73</v>
      </c>
      <c r="J244" s="1453" t="s">
        <v>73</v>
      </c>
      <c r="K244" s="1453" t="s">
        <v>73</v>
      </c>
      <c r="L244" s="1454" t="s">
        <v>73</v>
      </c>
    </row>
    <row r="245" spans="1:12">
      <c r="A245" s="1161" t="s">
        <v>85</v>
      </c>
      <c r="B245" s="1383" t="s">
        <v>27</v>
      </c>
      <c r="C245" s="1163" t="s">
        <v>73</v>
      </c>
      <c r="D245" s="1163" t="s">
        <v>73</v>
      </c>
      <c r="E245" s="1455" t="s">
        <v>73</v>
      </c>
      <c r="F245" s="1455" t="s">
        <v>73</v>
      </c>
      <c r="G245" s="1456" t="s">
        <v>73</v>
      </c>
      <c r="H245" s="1457" t="s">
        <v>73</v>
      </c>
      <c r="I245" s="1457" t="s">
        <v>73</v>
      </c>
      <c r="J245" s="1458" t="s">
        <v>73</v>
      </c>
      <c r="K245" s="1458" t="s">
        <v>73</v>
      </c>
      <c r="L245" s="1459" t="s">
        <v>73</v>
      </c>
    </row>
    <row r="246" spans="1:12">
      <c r="A246" s="1157" t="s">
        <v>85</v>
      </c>
      <c r="B246" s="1382" t="s">
        <v>28</v>
      </c>
      <c r="C246" s="1159" t="s">
        <v>73</v>
      </c>
      <c r="D246" s="1159" t="s">
        <v>73</v>
      </c>
      <c r="E246" s="1440" t="s">
        <v>73</v>
      </c>
      <c r="F246" s="1440" t="s">
        <v>73</v>
      </c>
      <c r="G246" s="1441" t="s">
        <v>73</v>
      </c>
      <c r="H246" s="1442" t="s">
        <v>73</v>
      </c>
      <c r="I246" s="1442" t="s">
        <v>73</v>
      </c>
      <c r="J246" s="1453" t="s">
        <v>73</v>
      </c>
      <c r="K246" s="1453" t="s">
        <v>73</v>
      </c>
      <c r="L246" s="1454" t="s">
        <v>73</v>
      </c>
    </row>
    <row r="247" spans="1:12" ht="15.75" thickBot="1">
      <c r="A247" s="1384" t="s">
        <v>85</v>
      </c>
      <c r="B247" s="1385" t="s">
        <v>29</v>
      </c>
      <c r="C247" s="1164" t="s">
        <v>73</v>
      </c>
      <c r="D247" s="1164" t="s">
        <v>73</v>
      </c>
      <c r="E247" s="1460" t="s">
        <v>73</v>
      </c>
      <c r="F247" s="1460" t="s">
        <v>73</v>
      </c>
      <c r="G247" s="1461" t="s">
        <v>73</v>
      </c>
      <c r="H247" s="1453" t="s">
        <v>73</v>
      </c>
      <c r="I247" s="1453" t="s">
        <v>73</v>
      </c>
      <c r="J247" s="1453" t="s">
        <v>73</v>
      </c>
      <c r="K247" s="1453" t="s">
        <v>73</v>
      </c>
      <c r="L247" s="1454" t="s">
        <v>73</v>
      </c>
    </row>
    <row r="248" spans="1:12" ht="15.75" thickBot="1">
      <c r="A248" s="1372"/>
      <c r="B248" s="1380"/>
      <c r="C248" s="1427"/>
      <c r="D248" s="1427"/>
      <c r="E248" s="1427"/>
      <c r="F248" s="1427"/>
      <c r="G248" s="1428"/>
      <c r="H248" s="1425"/>
      <c r="I248" s="1425"/>
      <c r="J248" s="1425"/>
      <c r="K248" s="1425"/>
      <c r="L248" s="1429"/>
    </row>
    <row r="249" spans="1:12">
      <c r="A249" s="1161" t="s">
        <v>86</v>
      </c>
      <c r="B249" s="1381" t="s">
        <v>21</v>
      </c>
      <c r="C249" s="1162">
        <v>22257.641846834198</v>
      </c>
      <c r="D249" s="1162">
        <v>21560.079137995926</v>
      </c>
      <c r="E249" s="1448">
        <v>22702.794683770884</v>
      </c>
      <c r="F249" s="1448">
        <v>21991.280720755847</v>
      </c>
      <c r="G249" s="1449">
        <v>3.2354366807909223</v>
      </c>
      <c r="H249" s="1450">
        <v>418.99600000000004</v>
      </c>
      <c r="I249" s="1450">
        <v>0.53169537885695284</v>
      </c>
      <c r="J249" s="1451">
        <v>25</v>
      </c>
      <c r="K249" s="1451">
        <v>5.1282051282051277</v>
      </c>
      <c r="L249" s="1452">
        <v>0.83174970393015446</v>
      </c>
    </row>
    <row r="250" spans="1:12">
      <c r="A250" s="1157" t="s">
        <v>86</v>
      </c>
      <c r="B250" s="1382" t="s">
        <v>22</v>
      </c>
      <c r="C250" s="1159">
        <v>22253.49117647059</v>
      </c>
      <c r="D250" s="1159">
        <v>21546.516666666666</v>
      </c>
      <c r="E250" s="1440">
        <v>22698.561000000002</v>
      </c>
      <c r="F250" s="1440">
        <v>21977.447</v>
      </c>
      <c r="G250" s="1441">
        <v>3.2811545399245023</v>
      </c>
      <c r="H250" s="1442">
        <v>415.3</v>
      </c>
      <c r="I250" s="1442">
        <v>1.04622871046229</v>
      </c>
      <c r="J250" s="1453">
        <v>9.7222222222222232</v>
      </c>
      <c r="K250" s="1453">
        <v>4.0512820512820511</v>
      </c>
      <c r="L250" s="1454">
        <v>0.18447216943457523</v>
      </c>
    </row>
    <row r="251" spans="1:12">
      <c r="A251" s="1157" t="s">
        <v>86</v>
      </c>
      <c r="B251" s="1382" t="s">
        <v>23</v>
      </c>
      <c r="C251" s="1159" t="s">
        <v>200</v>
      </c>
      <c r="D251" s="1159">
        <v>21667.096078431372</v>
      </c>
      <c r="E251" s="1440" t="s">
        <v>200</v>
      </c>
      <c r="F251" s="1440">
        <v>22100.437999999998</v>
      </c>
      <c r="G251" s="1441" t="s">
        <v>73</v>
      </c>
      <c r="H251" s="1442" t="s">
        <v>200</v>
      </c>
      <c r="I251" s="1442" t="s">
        <v>73</v>
      </c>
      <c r="J251" s="1453" t="s">
        <v>73</v>
      </c>
      <c r="K251" s="1453">
        <v>1.0769230769230769</v>
      </c>
      <c r="L251" s="1454" t="s">
        <v>73</v>
      </c>
    </row>
    <row r="252" spans="1:12">
      <c r="A252" s="1161" t="s">
        <v>86</v>
      </c>
      <c r="B252" s="1383" t="s">
        <v>24</v>
      </c>
      <c r="C252" s="1163">
        <v>20436.51023097154</v>
      </c>
      <c r="D252" s="1163">
        <v>20286.062098806004</v>
      </c>
      <c r="E252" s="1455">
        <v>20845.240435590971</v>
      </c>
      <c r="F252" s="1455">
        <v>20691.783340782124</v>
      </c>
      <c r="G252" s="1456">
        <v>0.74163300611404492</v>
      </c>
      <c r="H252" s="1457">
        <v>381.27658227848099</v>
      </c>
      <c r="I252" s="1457">
        <v>4.1303910452234618</v>
      </c>
      <c r="J252" s="1458">
        <v>19.696969696969695</v>
      </c>
      <c r="K252" s="1458">
        <v>8.1025641025641022</v>
      </c>
      <c r="L252" s="1459">
        <v>1.0134126525103966</v>
      </c>
    </row>
    <row r="253" spans="1:12">
      <c r="A253" s="1157" t="s">
        <v>86</v>
      </c>
      <c r="B253" s="1382" t="s">
        <v>25</v>
      </c>
      <c r="C253" s="1159">
        <v>20204.163725490194</v>
      </c>
      <c r="D253" s="1159">
        <v>20180.921568627451</v>
      </c>
      <c r="E253" s="1440">
        <v>20608.246999999999</v>
      </c>
      <c r="F253" s="1440">
        <v>20584.54</v>
      </c>
      <c r="G253" s="1441">
        <v>0.11516895689677065</v>
      </c>
      <c r="H253" s="1442">
        <v>366.9</v>
      </c>
      <c r="I253" s="1442">
        <v>5.1590713671539126</v>
      </c>
      <c r="J253" s="1453">
        <v>35.61643835616438</v>
      </c>
      <c r="K253" s="1453">
        <v>5.0769230769230766</v>
      </c>
      <c r="L253" s="1454">
        <v>1.1564075022721636</v>
      </c>
    </row>
    <row r="254" spans="1:12">
      <c r="A254" s="1157" t="s">
        <v>86</v>
      </c>
      <c r="B254" s="1382" t="s">
        <v>26</v>
      </c>
      <c r="C254" s="1159">
        <v>20789.303921568626</v>
      </c>
      <c r="D254" s="1159">
        <v>20403.206862745097</v>
      </c>
      <c r="E254" s="1440">
        <v>21205.09</v>
      </c>
      <c r="F254" s="1440">
        <v>20811.271000000001</v>
      </c>
      <c r="G254" s="1441">
        <v>1.8923351678040206</v>
      </c>
      <c r="H254" s="1442">
        <v>405.4</v>
      </c>
      <c r="I254" s="1442">
        <v>4.6193548387096719</v>
      </c>
      <c r="J254" s="1453">
        <v>0</v>
      </c>
      <c r="K254" s="1453">
        <v>3.0256410256410255</v>
      </c>
      <c r="L254" s="1454">
        <v>-0.14299484976176746</v>
      </c>
    </row>
    <row r="255" spans="1:12">
      <c r="A255" s="1161" t="s">
        <v>86</v>
      </c>
      <c r="B255" s="1383" t="s">
        <v>27</v>
      </c>
      <c r="C255" s="1163">
        <v>19660.742493051588</v>
      </c>
      <c r="D255" s="1163">
        <v>19742.937599913967</v>
      </c>
      <c r="E255" s="1455">
        <v>20053.957342912621</v>
      </c>
      <c r="F255" s="1455">
        <v>20137.796351912246</v>
      </c>
      <c r="G255" s="1456">
        <v>-0.41632663045409857</v>
      </c>
      <c r="H255" s="1457">
        <v>330.12307692307689</v>
      </c>
      <c r="I255" s="1457">
        <v>1.2917658648715107</v>
      </c>
      <c r="J255" s="1458">
        <v>13.043478260869565</v>
      </c>
      <c r="K255" s="1458">
        <v>12</v>
      </c>
      <c r="L255" s="1459">
        <v>0.88292158968850742</v>
      </c>
    </row>
    <row r="256" spans="1:12">
      <c r="A256" s="1157" t="s">
        <v>86</v>
      </c>
      <c r="B256" s="1382" t="s">
        <v>28</v>
      </c>
      <c r="C256" s="1159">
        <v>19475.547058823529</v>
      </c>
      <c r="D256" s="1159">
        <v>19427.115686274508</v>
      </c>
      <c r="E256" s="1440">
        <v>19865.058000000001</v>
      </c>
      <c r="F256" s="1440">
        <v>19815.657999999999</v>
      </c>
      <c r="G256" s="1441">
        <v>0.24929780277799232</v>
      </c>
      <c r="H256" s="1442">
        <v>320.7</v>
      </c>
      <c r="I256" s="1442">
        <v>3.7192755498059511</v>
      </c>
      <c r="J256" s="1453">
        <v>26.896551724137929</v>
      </c>
      <c r="K256" s="1453">
        <v>9.4358974358974361</v>
      </c>
      <c r="L256" s="1454">
        <v>1.6485719793990476</v>
      </c>
    </row>
    <row r="257" spans="1:12" ht="15.75" thickBot="1">
      <c r="A257" s="1384" t="s">
        <v>86</v>
      </c>
      <c r="B257" s="1385" t="s">
        <v>29</v>
      </c>
      <c r="C257" s="1164">
        <v>20259.886274509801</v>
      </c>
      <c r="D257" s="1164">
        <v>20368.580392156862</v>
      </c>
      <c r="E257" s="1460">
        <v>20665.083999999999</v>
      </c>
      <c r="F257" s="1460">
        <v>20775.952000000001</v>
      </c>
      <c r="G257" s="1461">
        <v>-0.53363619631005221</v>
      </c>
      <c r="H257" s="1453">
        <v>364.8</v>
      </c>
      <c r="I257" s="1453">
        <v>-5.4794520547942087E-2</v>
      </c>
      <c r="J257" s="1453">
        <v>-19.35483870967742</v>
      </c>
      <c r="K257" s="1453">
        <v>2.5641025641025639</v>
      </c>
      <c r="L257" s="1454">
        <v>-0.76565038971054022</v>
      </c>
    </row>
    <row r="258" spans="1:12" ht="15.75" thickBot="1">
      <c r="A258" s="1386"/>
      <c r="B258" s="1387"/>
      <c r="C258" s="1462"/>
      <c r="D258" s="1462"/>
      <c r="E258" s="1462"/>
      <c r="F258" s="1462"/>
      <c r="G258" s="1463"/>
      <c r="H258" s="1464"/>
      <c r="I258" s="1464"/>
      <c r="J258" s="1464"/>
      <c r="K258" s="1464"/>
      <c r="L258" s="1465"/>
    </row>
    <row r="259" spans="1:12">
      <c r="A259" s="1157" t="s">
        <v>87</v>
      </c>
      <c r="B259" s="1388" t="s">
        <v>26</v>
      </c>
      <c r="C259" s="1466">
        <v>19847.806862745096</v>
      </c>
      <c r="D259" s="1466">
        <v>19862.600980392155</v>
      </c>
      <c r="E259" s="1467">
        <v>20244.762999999999</v>
      </c>
      <c r="F259" s="1467">
        <v>20259.852999999999</v>
      </c>
      <c r="G259" s="1468">
        <v>-7.4482277832914903E-2</v>
      </c>
      <c r="H259" s="1469">
        <v>419.2</v>
      </c>
      <c r="I259" s="1469">
        <v>0.21515658618216049</v>
      </c>
      <c r="J259" s="1469">
        <v>33.333333333333329</v>
      </c>
      <c r="K259" s="1469">
        <v>1.2307692307692308</v>
      </c>
      <c r="L259" s="1470">
        <v>0.26406676030736187</v>
      </c>
    </row>
    <row r="260" spans="1:12" ht="15.75" thickBot="1">
      <c r="A260" s="1384" t="s">
        <v>87</v>
      </c>
      <c r="B260" s="1385" t="s">
        <v>29</v>
      </c>
      <c r="C260" s="1164">
        <v>19603.277450980393</v>
      </c>
      <c r="D260" s="1164">
        <v>19795.55</v>
      </c>
      <c r="E260" s="1460">
        <v>19995.343000000001</v>
      </c>
      <c r="F260" s="1460">
        <v>20191.460999999999</v>
      </c>
      <c r="G260" s="1461">
        <v>-0.9712917752707374</v>
      </c>
      <c r="H260" s="1453">
        <v>394</v>
      </c>
      <c r="I260" s="1453">
        <v>0.12706480304955528</v>
      </c>
      <c r="J260" s="1453">
        <v>62.162162162162161</v>
      </c>
      <c r="K260" s="1453">
        <v>3.0769230769230771</v>
      </c>
      <c r="L260" s="1454">
        <v>1.089812443195902</v>
      </c>
    </row>
    <row r="261" spans="1:12" ht="15.75" thickBot="1">
      <c r="A261" s="1386"/>
      <c r="B261" s="1387"/>
      <c r="C261" s="1462"/>
      <c r="D261" s="1462"/>
      <c r="E261" s="1462"/>
      <c r="F261" s="1462"/>
      <c r="G261" s="1463"/>
      <c r="H261" s="1464"/>
      <c r="I261" s="1464"/>
      <c r="J261" s="1464"/>
      <c r="K261" s="1464"/>
      <c r="L261" s="1465"/>
    </row>
    <row r="262" spans="1:12">
      <c r="A262" s="1161" t="s">
        <v>88</v>
      </c>
      <c r="B262" s="1381" t="s">
        <v>21</v>
      </c>
      <c r="C262" s="1162" t="s">
        <v>73</v>
      </c>
      <c r="D262" s="1162" t="s">
        <v>73</v>
      </c>
      <c r="E262" s="1448" t="s">
        <v>73</v>
      </c>
      <c r="F262" s="1448" t="s">
        <v>73</v>
      </c>
      <c r="G262" s="1449" t="s">
        <v>73</v>
      </c>
      <c r="H262" s="1450" t="s">
        <v>73</v>
      </c>
      <c r="I262" s="1450" t="s">
        <v>73</v>
      </c>
      <c r="J262" s="1451" t="s">
        <v>73</v>
      </c>
      <c r="K262" s="1451" t="s">
        <v>73</v>
      </c>
      <c r="L262" s="1452" t="s">
        <v>73</v>
      </c>
    </row>
    <row r="263" spans="1:12">
      <c r="A263" s="1158" t="s">
        <v>88</v>
      </c>
      <c r="B263" s="1382" t="s">
        <v>22</v>
      </c>
      <c r="C263" s="1159" t="s">
        <v>73</v>
      </c>
      <c r="D263" s="1159" t="s">
        <v>73</v>
      </c>
      <c r="E263" s="1440" t="s">
        <v>73</v>
      </c>
      <c r="F263" s="1440" t="s">
        <v>73</v>
      </c>
      <c r="G263" s="1441" t="s">
        <v>73</v>
      </c>
      <c r="H263" s="1442" t="s">
        <v>73</v>
      </c>
      <c r="I263" s="1442" t="s">
        <v>73</v>
      </c>
      <c r="J263" s="1453" t="s">
        <v>73</v>
      </c>
      <c r="K263" s="1453" t="s">
        <v>73</v>
      </c>
      <c r="L263" s="1454" t="s">
        <v>73</v>
      </c>
    </row>
    <row r="264" spans="1:12">
      <c r="A264" s="1158" t="s">
        <v>88</v>
      </c>
      <c r="B264" s="1382" t="s">
        <v>23</v>
      </c>
      <c r="C264" s="1159" t="s">
        <v>73</v>
      </c>
      <c r="D264" s="1159" t="s">
        <v>73</v>
      </c>
      <c r="E264" s="1440" t="s">
        <v>73</v>
      </c>
      <c r="F264" s="1440" t="s">
        <v>73</v>
      </c>
      <c r="G264" s="1441" t="s">
        <v>73</v>
      </c>
      <c r="H264" s="1442" t="s">
        <v>73</v>
      </c>
      <c r="I264" s="1442" t="s">
        <v>73</v>
      </c>
      <c r="J264" s="1453" t="s">
        <v>73</v>
      </c>
      <c r="K264" s="1453" t="s">
        <v>73</v>
      </c>
      <c r="L264" s="1454" t="s">
        <v>73</v>
      </c>
    </row>
    <row r="265" spans="1:12">
      <c r="A265" s="1158" t="s">
        <v>88</v>
      </c>
      <c r="B265" s="1382" t="s">
        <v>30</v>
      </c>
      <c r="C265" s="1159" t="s">
        <v>73</v>
      </c>
      <c r="D265" s="1159" t="s">
        <v>73</v>
      </c>
      <c r="E265" s="1440" t="s">
        <v>73</v>
      </c>
      <c r="F265" s="1440" t="s">
        <v>73</v>
      </c>
      <c r="G265" s="1441" t="s">
        <v>73</v>
      </c>
      <c r="H265" s="1442" t="s">
        <v>73</v>
      </c>
      <c r="I265" s="1442" t="s">
        <v>73</v>
      </c>
      <c r="J265" s="1453" t="s">
        <v>73</v>
      </c>
      <c r="K265" s="1453" t="s">
        <v>73</v>
      </c>
      <c r="L265" s="1454" t="s">
        <v>73</v>
      </c>
    </row>
    <row r="266" spans="1:12">
      <c r="A266" s="1165" t="s">
        <v>88</v>
      </c>
      <c r="B266" s="1383" t="s">
        <v>24</v>
      </c>
      <c r="C266" s="1163" t="s">
        <v>73</v>
      </c>
      <c r="D266" s="1163" t="s">
        <v>73</v>
      </c>
      <c r="E266" s="1455" t="s">
        <v>73</v>
      </c>
      <c r="F266" s="1455" t="s">
        <v>73</v>
      </c>
      <c r="G266" s="1456" t="s">
        <v>73</v>
      </c>
      <c r="H266" s="1457" t="s">
        <v>73</v>
      </c>
      <c r="I266" s="1457" t="s">
        <v>73</v>
      </c>
      <c r="J266" s="1458" t="s">
        <v>73</v>
      </c>
      <c r="K266" s="1458" t="s">
        <v>73</v>
      </c>
      <c r="L266" s="1459" t="s">
        <v>73</v>
      </c>
    </row>
    <row r="267" spans="1:12">
      <c r="A267" s="1158" t="s">
        <v>88</v>
      </c>
      <c r="B267" s="1382" t="s">
        <v>26</v>
      </c>
      <c r="C267" s="1159" t="s">
        <v>73</v>
      </c>
      <c r="D267" s="1159" t="s">
        <v>73</v>
      </c>
      <c r="E267" s="1440" t="s">
        <v>73</v>
      </c>
      <c r="F267" s="1440" t="s">
        <v>73</v>
      </c>
      <c r="G267" s="1441" t="s">
        <v>73</v>
      </c>
      <c r="H267" s="1442" t="s">
        <v>73</v>
      </c>
      <c r="I267" s="1442" t="s">
        <v>73</v>
      </c>
      <c r="J267" s="1453" t="s">
        <v>73</v>
      </c>
      <c r="K267" s="1453" t="s">
        <v>73</v>
      </c>
      <c r="L267" s="1454" t="s">
        <v>73</v>
      </c>
    </row>
    <row r="268" spans="1:12">
      <c r="A268" s="1158" t="s">
        <v>88</v>
      </c>
      <c r="B268" s="1382" t="s">
        <v>31</v>
      </c>
      <c r="C268" s="1159" t="s">
        <v>73</v>
      </c>
      <c r="D268" s="1159" t="s">
        <v>73</v>
      </c>
      <c r="E268" s="1440" t="s">
        <v>73</v>
      </c>
      <c r="F268" s="1440" t="s">
        <v>73</v>
      </c>
      <c r="G268" s="1441" t="s">
        <v>73</v>
      </c>
      <c r="H268" s="1442" t="s">
        <v>73</v>
      </c>
      <c r="I268" s="1442" t="s">
        <v>73</v>
      </c>
      <c r="J268" s="1453" t="s">
        <v>73</v>
      </c>
      <c r="K268" s="1453" t="s">
        <v>73</v>
      </c>
      <c r="L268" s="1454" t="s">
        <v>73</v>
      </c>
    </row>
    <row r="269" spans="1:12">
      <c r="A269" s="1165" t="s">
        <v>88</v>
      </c>
      <c r="B269" s="1383" t="s">
        <v>27</v>
      </c>
      <c r="C269" s="1163" t="s">
        <v>73</v>
      </c>
      <c r="D269" s="1163" t="s">
        <v>73</v>
      </c>
      <c r="E269" s="1455" t="s">
        <v>73</v>
      </c>
      <c r="F269" s="1455" t="s">
        <v>73</v>
      </c>
      <c r="G269" s="1456" t="s">
        <v>73</v>
      </c>
      <c r="H269" s="1457" t="s">
        <v>73</v>
      </c>
      <c r="I269" s="1457" t="s">
        <v>73</v>
      </c>
      <c r="J269" s="1458" t="s">
        <v>73</v>
      </c>
      <c r="K269" s="1458" t="s">
        <v>73</v>
      </c>
      <c r="L269" s="1459" t="s">
        <v>73</v>
      </c>
    </row>
    <row r="270" spans="1:12">
      <c r="A270" s="1158" t="s">
        <v>88</v>
      </c>
      <c r="B270" s="1382" t="s">
        <v>29</v>
      </c>
      <c r="C270" s="1159" t="s">
        <v>73</v>
      </c>
      <c r="D270" s="1159" t="s">
        <v>73</v>
      </c>
      <c r="E270" s="1440" t="s">
        <v>73</v>
      </c>
      <c r="F270" s="1440" t="s">
        <v>73</v>
      </c>
      <c r="G270" s="1441" t="s">
        <v>73</v>
      </c>
      <c r="H270" s="1442" t="s">
        <v>73</v>
      </c>
      <c r="I270" s="1442" t="s">
        <v>73</v>
      </c>
      <c r="J270" s="1453" t="s">
        <v>73</v>
      </c>
      <c r="K270" s="1453" t="s">
        <v>73</v>
      </c>
      <c r="L270" s="1454" t="s">
        <v>73</v>
      </c>
    </row>
    <row r="271" spans="1:12" ht="15.75" thickBot="1">
      <c r="A271" s="1389" t="s">
        <v>88</v>
      </c>
      <c r="B271" s="1382" t="s">
        <v>32</v>
      </c>
      <c r="C271" s="1164" t="s">
        <v>73</v>
      </c>
      <c r="D271" s="1164" t="s">
        <v>73</v>
      </c>
      <c r="E271" s="1460" t="s">
        <v>73</v>
      </c>
      <c r="F271" s="1460" t="s">
        <v>73</v>
      </c>
      <c r="G271" s="1461" t="s">
        <v>73</v>
      </c>
      <c r="H271" s="1453" t="s">
        <v>73</v>
      </c>
      <c r="I271" s="1453" t="s">
        <v>73</v>
      </c>
      <c r="J271" s="1453" t="s">
        <v>73</v>
      </c>
      <c r="K271" s="1453" t="s">
        <v>73</v>
      </c>
      <c r="L271" s="1454" t="s">
        <v>73</v>
      </c>
    </row>
    <row r="272" spans="1:12" ht="15.75" thickBot="1">
      <c r="A272" s="1386"/>
      <c r="B272" s="1387"/>
      <c r="C272" s="1462"/>
      <c r="D272" s="1462"/>
      <c r="E272" s="1462"/>
      <c r="F272" s="1462"/>
      <c r="G272" s="1463"/>
      <c r="H272" s="1464"/>
      <c r="I272" s="1464"/>
      <c r="J272" s="1464"/>
      <c r="K272" s="1464"/>
      <c r="L272" s="1465"/>
    </row>
    <row r="273" spans="1:12">
      <c r="A273" s="1161" t="s">
        <v>20</v>
      </c>
      <c r="B273" s="1381" t="s">
        <v>24</v>
      </c>
      <c r="C273" s="1162">
        <v>16868.498747276688</v>
      </c>
      <c r="D273" s="1162">
        <v>17184.830442876413</v>
      </c>
      <c r="E273" s="1448">
        <v>17205.868722222222</v>
      </c>
      <c r="F273" s="1448">
        <v>17528.527051733941</v>
      </c>
      <c r="G273" s="1449">
        <v>-1.8407612263108102</v>
      </c>
      <c r="H273" s="1450">
        <v>341.9942857142857</v>
      </c>
      <c r="I273" s="1450">
        <v>-0.84417134865678189</v>
      </c>
      <c r="J273" s="1451">
        <v>-31.372549019607842</v>
      </c>
      <c r="K273" s="1451">
        <v>3.5897435897435894</v>
      </c>
      <c r="L273" s="1452">
        <v>-1.8882370762070018</v>
      </c>
    </row>
    <row r="274" spans="1:12">
      <c r="A274" s="1157" t="s">
        <v>20</v>
      </c>
      <c r="B274" s="1382" t="s">
        <v>25</v>
      </c>
      <c r="C274" s="1159">
        <v>14620.790196078431</v>
      </c>
      <c r="D274" s="1159">
        <v>16146.400000000001</v>
      </c>
      <c r="E274" s="1440">
        <v>14913.206</v>
      </c>
      <c r="F274" s="1440">
        <v>16469.328000000001</v>
      </c>
      <c r="G274" s="1441">
        <v>-9.4486065248078184</v>
      </c>
      <c r="H274" s="1442">
        <v>308</v>
      </c>
      <c r="I274" s="1442">
        <v>1.5496208374546616</v>
      </c>
      <c r="J274" s="1453">
        <v>-16.666666666666664</v>
      </c>
      <c r="K274" s="1453">
        <v>0.51282051282051277</v>
      </c>
      <c r="L274" s="1454">
        <v>-0.13164780082073324</v>
      </c>
    </row>
    <row r="275" spans="1:12">
      <c r="A275" s="1157" t="s">
        <v>20</v>
      </c>
      <c r="B275" s="1382" t="s">
        <v>26</v>
      </c>
      <c r="C275" s="1159">
        <v>17479.055882352939</v>
      </c>
      <c r="D275" s="1159">
        <v>17145.400980392158</v>
      </c>
      <c r="E275" s="1440">
        <v>17828.636999999999</v>
      </c>
      <c r="F275" s="1440">
        <v>17488.309000000001</v>
      </c>
      <c r="G275" s="1441">
        <v>1.9460314888077381</v>
      </c>
      <c r="H275" s="1442">
        <v>341.2</v>
      </c>
      <c r="I275" s="1442">
        <v>3.8660578386605748</v>
      </c>
      <c r="J275" s="1453">
        <v>-22.641509433962266</v>
      </c>
      <c r="K275" s="1453">
        <v>2.1025641025641026</v>
      </c>
      <c r="L275" s="1454">
        <v>-0.74383761601806686</v>
      </c>
    </row>
    <row r="276" spans="1:12">
      <c r="A276" s="1157" t="s">
        <v>20</v>
      </c>
      <c r="B276" s="1382" t="s">
        <v>31</v>
      </c>
      <c r="C276" s="1159" t="s">
        <v>200</v>
      </c>
      <c r="D276" s="1159">
        <v>17500.920588235291</v>
      </c>
      <c r="E276" s="1440" t="s">
        <v>200</v>
      </c>
      <c r="F276" s="1440">
        <v>17850.938999999998</v>
      </c>
      <c r="G276" s="1441" t="s">
        <v>73</v>
      </c>
      <c r="H276" s="1442" t="s">
        <v>200</v>
      </c>
      <c r="I276" s="1442" t="s">
        <v>200</v>
      </c>
      <c r="J276" s="1453" t="s">
        <v>200</v>
      </c>
      <c r="K276" s="1453">
        <v>0.97435897435897445</v>
      </c>
      <c r="L276" s="1454" t="s">
        <v>200</v>
      </c>
    </row>
    <row r="277" spans="1:12">
      <c r="A277" s="1161" t="s">
        <v>20</v>
      </c>
      <c r="B277" s="1383" t="s">
        <v>27</v>
      </c>
      <c r="C277" s="1163">
        <v>17122.654305854245</v>
      </c>
      <c r="D277" s="1163">
        <v>17019.689570574348</v>
      </c>
      <c r="E277" s="1455">
        <v>17465.107391971331</v>
      </c>
      <c r="F277" s="1455">
        <v>17360.083361985835</v>
      </c>
      <c r="G277" s="1456">
        <v>0.60497422619220698</v>
      </c>
      <c r="H277" s="1457">
        <v>310.10260416666671</v>
      </c>
      <c r="I277" s="1457">
        <v>4.1195089535534617</v>
      </c>
      <c r="J277" s="1458">
        <v>2.1276595744680851</v>
      </c>
      <c r="K277" s="1458">
        <v>29.53846153846154</v>
      </c>
      <c r="L277" s="1459">
        <v>-0.75154920267702252</v>
      </c>
    </row>
    <row r="278" spans="1:12">
      <c r="A278" s="1157" t="s">
        <v>20</v>
      </c>
      <c r="B278" s="1382" t="s">
        <v>28</v>
      </c>
      <c r="C278" s="1159">
        <v>16530.091176470589</v>
      </c>
      <c r="D278" s="1159">
        <v>16193.938235294116</v>
      </c>
      <c r="E278" s="1440">
        <v>16860.692999999999</v>
      </c>
      <c r="F278" s="1440">
        <v>16517.816999999999</v>
      </c>
      <c r="G278" s="1441">
        <v>2.0757948825804293</v>
      </c>
      <c r="H278" s="1442">
        <v>277.10000000000002</v>
      </c>
      <c r="I278" s="1442">
        <v>3.5887850467289804</v>
      </c>
      <c r="J278" s="1453">
        <v>-4.0983606557377046</v>
      </c>
      <c r="K278" s="1453">
        <v>12</v>
      </c>
      <c r="L278" s="1454">
        <v>-1.1041890440386695</v>
      </c>
    </row>
    <row r="279" spans="1:12">
      <c r="A279" s="1157" t="s">
        <v>20</v>
      </c>
      <c r="B279" s="1382" t="s">
        <v>29</v>
      </c>
      <c r="C279" s="1159">
        <v>17406.647058823528</v>
      </c>
      <c r="D279" s="1159">
        <v>17629.454901960784</v>
      </c>
      <c r="E279" s="1440">
        <v>17754.78</v>
      </c>
      <c r="F279" s="1440">
        <v>17982.044000000002</v>
      </c>
      <c r="G279" s="1441">
        <v>-1.2638385269216492</v>
      </c>
      <c r="H279" s="1442">
        <v>326.2</v>
      </c>
      <c r="I279" s="1442">
        <v>2.96717171717171</v>
      </c>
      <c r="J279" s="1453">
        <v>3.6363636363636362</v>
      </c>
      <c r="K279" s="1453">
        <v>14.615384615384617</v>
      </c>
      <c r="L279" s="1454">
        <v>-0.15368090556060388</v>
      </c>
    </row>
    <row r="280" spans="1:12">
      <c r="A280" s="1157" t="s">
        <v>20</v>
      </c>
      <c r="B280" s="1382" t="s">
        <v>32</v>
      </c>
      <c r="C280" s="1159">
        <v>17700.349019607842</v>
      </c>
      <c r="D280" s="1159">
        <v>17069.868627450978</v>
      </c>
      <c r="E280" s="1440">
        <v>18054.356</v>
      </c>
      <c r="F280" s="1440">
        <v>17411.266</v>
      </c>
      <c r="G280" s="1441">
        <v>3.6935280869294638</v>
      </c>
      <c r="H280" s="1442">
        <v>365.1</v>
      </c>
      <c r="I280" s="1442">
        <v>5.3983833718244938</v>
      </c>
      <c r="J280" s="1453">
        <v>26.666666666666668</v>
      </c>
      <c r="K280" s="1453">
        <v>2.9230769230769229</v>
      </c>
      <c r="L280" s="1454">
        <v>0.50632074692225038</v>
      </c>
    </row>
    <row r="281" spans="1:12">
      <c r="A281" s="1161" t="s">
        <v>20</v>
      </c>
      <c r="B281" s="1383" t="s">
        <v>33</v>
      </c>
      <c r="C281" s="1163">
        <v>14260.174019441278</v>
      </c>
      <c r="D281" s="1163">
        <v>14287.080767446547</v>
      </c>
      <c r="E281" s="1455">
        <v>14545.377499830103</v>
      </c>
      <c r="F281" s="1455">
        <v>14572.822382795477</v>
      </c>
      <c r="G281" s="1456">
        <v>-0.18832922164600716</v>
      </c>
      <c r="H281" s="1457">
        <v>231.09921465968586</v>
      </c>
      <c r="I281" s="1457">
        <v>-0.25432724394773121</v>
      </c>
      <c r="J281" s="1458">
        <v>-8.1730769230769234</v>
      </c>
      <c r="K281" s="1458">
        <v>19.589743589743588</v>
      </c>
      <c r="L281" s="1459">
        <v>-2.7518246164862745</v>
      </c>
    </row>
    <row r="282" spans="1:12">
      <c r="A282" s="1157" t="s">
        <v>20</v>
      </c>
      <c r="B282" s="1382" t="s">
        <v>74</v>
      </c>
      <c r="C282" s="1159">
        <v>14147.285294117646</v>
      </c>
      <c r="D282" s="1159">
        <v>14493.920588235294</v>
      </c>
      <c r="E282" s="1440">
        <v>14430.231</v>
      </c>
      <c r="F282" s="1440">
        <v>14783.799000000001</v>
      </c>
      <c r="G282" s="1441">
        <v>-2.391590957101088</v>
      </c>
      <c r="H282" s="1442">
        <v>218.2</v>
      </c>
      <c r="I282" s="1442">
        <v>-0.36529680365297323</v>
      </c>
      <c r="J282" s="1453">
        <v>-16.393442622950818</v>
      </c>
      <c r="K282" s="1453">
        <v>10.461538461538462</v>
      </c>
      <c r="L282" s="1454">
        <v>-2.6426505825002078</v>
      </c>
    </row>
    <row r="283" spans="1:12">
      <c r="A283" s="1157" t="s">
        <v>20</v>
      </c>
      <c r="B283" s="1382" t="s">
        <v>34</v>
      </c>
      <c r="C283" s="1159">
        <v>14395.850980392157</v>
      </c>
      <c r="D283" s="1159">
        <v>14008.704901960786</v>
      </c>
      <c r="E283" s="1440">
        <v>14683.768</v>
      </c>
      <c r="F283" s="1440">
        <v>14288.879000000001</v>
      </c>
      <c r="G283" s="1441">
        <v>2.763610777304498</v>
      </c>
      <c r="H283" s="1442">
        <v>241.6</v>
      </c>
      <c r="I283" s="1442">
        <v>-1.6286644951140066</v>
      </c>
      <c r="J283" s="1453">
        <v>4.375</v>
      </c>
      <c r="K283" s="1453">
        <v>8.5641025641025639</v>
      </c>
      <c r="L283" s="1454">
        <v>-2.8808284447382704E-2</v>
      </c>
    </row>
    <row r="284" spans="1:12" ht="15.75" thickBot="1">
      <c r="A284" s="1157" t="s">
        <v>20</v>
      </c>
      <c r="B284" s="1382" t="s">
        <v>35</v>
      </c>
      <c r="C284" s="1159">
        <v>14128.957843137256</v>
      </c>
      <c r="D284" s="1159">
        <v>14255.830392156862</v>
      </c>
      <c r="E284" s="1440">
        <v>14411.537</v>
      </c>
      <c r="F284" s="1440">
        <v>14540.947</v>
      </c>
      <c r="G284" s="1441">
        <v>-0.88996954599999467</v>
      </c>
      <c r="H284" s="1442">
        <v>310.89999999999998</v>
      </c>
      <c r="I284" s="1442">
        <v>2.2024983563445066</v>
      </c>
      <c r="J284" s="1453">
        <v>-8.3333333333333321</v>
      </c>
      <c r="K284" s="1453">
        <v>0.5641025641025641</v>
      </c>
      <c r="L284" s="1454">
        <v>-8.0365749538681919E-2</v>
      </c>
    </row>
    <row r="285" spans="1:12" ht="15.75" thickBot="1">
      <c r="A285" s="1386"/>
      <c r="B285" s="1387"/>
      <c r="C285" s="1462"/>
      <c r="D285" s="1462"/>
      <c r="E285" s="1462"/>
      <c r="F285" s="1462"/>
      <c r="G285" s="1463"/>
      <c r="H285" s="1464"/>
      <c r="I285" s="1464"/>
      <c r="J285" s="1464"/>
      <c r="K285" s="1464"/>
      <c r="L285" s="1465"/>
    </row>
    <row r="286" spans="1:12">
      <c r="A286" s="1161" t="s">
        <v>89</v>
      </c>
      <c r="B286" s="1383" t="s">
        <v>21</v>
      </c>
      <c r="C286" s="1163">
        <v>21703.127972496579</v>
      </c>
      <c r="D286" s="1163">
        <v>23293.260158830555</v>
      </c>
      <c r="E286" s="1455">
        <v>22137.190531946511</v>
      </c>
      <c r="F286" s="1455">
        <v>23759.125362007166</v>
      </c>
      <c r="G286" s="1456">
        <v>-6.8265763379247293</v>
      </c>
      <c r="H286" s="1457">
        <v>336.51000000000005</v>
      </c>
      <c r="I286" s="1457">
        <v>8.5438319833703957</v>
      </c>
      <c r="J286" s="1458">
        <v>11.111111111111111</v>
      </c>
      <c r="K286" s="1458">
        <v>1.0256410256410255</v>
      </c>
      <c r="L286" s="1459">
        <v>5.8938555179156582E-2</v>
      </c>
    </row>
    <row r="287" spans="1:12">
      <c r="A287" s="1157" t="s">
        <v>89</v>
      </c>
      <c r="B287" s="1382" t="s">
        <v>22</v>
      </c>
      <c r="C287" s="1159" t="s">
        <v>200</v>
      </c>
      <c r="D287" s="1159" t="s">
        <v>200</v>
      </c>
      <c r="E287" s="1440" t="s">
        <v>200</v>
      </c>
      <c r="F287" s="1440" t="s">
        <v>200</v>
      </c>
      <c r="G287" s="1441" t="s">
        <v>73</v>
      </c>
      <c r="H287" s="1442" t="s">
        <v>200</v>
      </c>
      <c r="I287" s="1442" t="s">
        <v>73</v>
      </c>
      <c r="J287" s="1453" t="s">
        <v>73</v>
      </c>
      <c r="K287" s="1453">
        <v>5.128205128205128E-2</v>
      </c>
      <c r="L287" s="1454" t="s">
        <v>73</v>
      </c>
    </row>
    <row r="288" spans="1:12">
      <c r="A288" s="1157" t="s">
        <v>89</v>
      </c>
      <c r="B288" s="1382" t="s">
        <v>23</v>
      </c>
      <c r="C288" s="1159">
        <v>21816.482352941177</v>
      </c>
      <c r="D288" s="1159" t="s">
        <v>200</v>
      </c>
      <c r="E288" s="1440">
        <v>22252.812000000002</v>
      </c>
      <c r="F288" s="1440" t="s">
        <v>200</v>
      </c>
      <c r="G288" s="1441">
        <v>-2.7856453206115144</v>
      </c>
      <c r="H288" s="1442">
        <v>340.6</v>
      </c>
      <c r="I288" s="1442">
        <v>3.212121212121219</v>
      </c>
      <c r="J288" s="1453">
        <v>183.33333333333331</v>
      </c>
      <c r="K288" s="1453">
        <v>0.87179487179487181</v>
      </c>
      <c r="L288" s="1454">
        <v>0.54956071497424874</v>
      </c>
    </row>
    <row r="289" spans="1:12">
      <c r="A289" s="1157" t="s">
        <v>89</v>
      </c>
      <c r="B289" s="1382" t="s">
        <v>30</v>
      </c>
      <c r="C289" s="1159" t="s">
        <v>200</v>
      </c>
      <c r="D289" s="1159" t="s">
        <v>200</v>
      </c>
      <c r="E289" s="1440" t="s">
        <v>200</v>
      </c>
      <c r="F289" s="1440" t="s">
        <v>200</v>
      </c>
      <c r="G289" s="1441" t="s">
        <v>73</v>
      </c>
      <c r="H289" s="1442" t="s">
        <v>200</v>
      </c>
      <c r="I289" s="1442" t="s">
        <v>73</v>
      </c>
      <c r="J289" s="1453" t="s">
        <v>73</v>
      </c>
      <c r="K289" s="1453">
        <v>0.10256410256410256</v>
      </c>
      <c r="L289" s="1454" t="s">
        <v>73</v>
      </c>
    </row>
    <row r="290" spans="1:12">
      <c r="A290" s="1161" t="s">
        <v>89</v>
      </c>
      <c r="B290" s="1383" t="s">
        <v>24</v>
      </c>
      <c r="C290" s="1163">
        <v>20835.142144765116</v>
      </c>
      <c r="D290" s="1163">
        <v>20540.575752029417</v>
      </c>
      <c r="E290" s="1455">
        <v>21251.844987660417</v>
      </c>
      <c r="F290" s="1455">
        <v>20951.387267070008</v>
      </c>
      <c r="G290" s="1456">
        <v>1.4340707694456545</v>
      </c>
      <c r="H290" s="1457">
        <v>311.66384615384618</v>
      </c>
      <c r="I290" s="1457">
        <v>5.0488734475874546</v>
      </c>
      <c r="J290" s="1458">
        <v>11.111111111111111</v>
      </c>
      <c r="K290" s="1458">
        <v>6.666666666666667</v>
      </c>
      <c r="L290" s="1459">
        <v>0.38310060866451945</v>
      </c>
    </row>
    <row r="291" spans="1:12">
      <c r="A291" s="1157" t="s">
        <v>89</v>
      </c>
      <c r="B291" s="1382" t="s">
        <v>25</v>
      </c>
      <c r="C291" s="1159">
        <v>20254.026470588236</v>
      </c>
      <c r="D291" s="1159">
        <v>21314.676470588238</v>
      </c>
      <c r="E291" s="1440">
        <v>20659.107</v>
      </c>
      <c r="F291" s="1440">
        <v>21740.97</v>
      </c>
      <c r="G291" s="1441">
        <v>-4.9761487182954633</v>
      </c>
      <c r="H291" s="1442">
        <v>284.8</v>
      </c>
      <c r="I291" s="1442">
        <v>6.8667917448405298</v>
      </c>
      <c r="J291" s="1453">
        <v>11.538461538461538</v>
      </c>
      <c r="K291" s="1453">
        <v>1.4871794871794872</v>
      </c>
      <c r="L291" s="1454">
        <v>9.0831474290120839E-2</v>
      </c>
    </row>
    <row r="292" spans="1:12">
      <c r="A292" s="1157" t="s">
        <v>89</v>
      </c>
      <c r="B292" s="1382" t="s">
        <v>26</v>
      </c>
      <c r="C292" s="1159">
        <v>21433.394117647062</v>
      </c>
      <c r="D292" s="1159">
        <v>20530.572549019609</v>
      </c>
      <c r="E292" s="1440">
        <v>21862.062000000002</v>
      </c>
      <c r="F292" s="1440">
        <v>20941.184000000001</v>
      </c>
      <c r="G292" s="1441">
        <v>4.3974495424900546</v>
      </c>
      <c r="H292" s="1442">
        <v>315.10000000000002</v>
      </c>
      <c r="I292" s="1442">
        <v>5.4904586541680729</v>
      </c>
      <c r="J292" s="1453">
        <v>23.333333333333332</v>
      </c>
      <c r="K292" s="1453">
        <v>3.7948717948717952</v>
      </c>
      <c r="L292" s="1454">
        <v>0.57253022666556497</v>
      </c>
    </row>
    <row r="293" spans="1:12">
      <c r="A293" s="1157" t="s">
        <v>89</v>
      </c>
      <c r="B293" s="1382" t="s">
        <v>31</v>
      </c>
      <c r="C293" s="1159">
        <v>19811.51568627451</v>
      </c>
      <c r="D293" s="1159" t="s">
        <v>200</v>
      </c>
      <c r="E293" s="1440">
        <v>20207.745999999999</v>
      </c>
      <c r="F293" s="1440" t="s">
        <v>200</v>
      </c>
      <c r="G293" s="1441" t="s">
        <v>73</v>
      </c>
      <c r="H293" s="1442">
        <v>331.1</v>
      </c>
      <c r="I293" s="1442" t="s">
        <v>73</v>
      </c>
      <c r="J293" s="1453" t="s">
        <v>73</v>
      </c>
      <c r="K293" s="1453">
        <v>1.3846153846153846</v>
      </c>
      <c r="L293" s="1454" t="s">
        <v>73</v>
      </c>
    </row>
    <row r="294" spans="1:12">
      <c r="A294" s="1161" t="s">
        <v>89</v>
      </c>
      <c r="B294" s="1383" t="s">
        <v>27</v>
      </c>
      <c r="C294" s="1163">
        <v>17879.302835970546</v>
      </c>
      <c r="D294" s="1163">
        <v>17290.064172364728</v>
      </c>
      <c r="E294" s="1455">
        <v>18236.888892689956</v>
      </c>
      <c r="F294" s="1455">
        <v>17809.551612793177</v>
      </c>
      <c r="G294" s="1456">
        <v>2.39948365454529</v>
      </c>
      <c r="H294" s="1457">
        <v>283.37193877551016</v>
      </c>
      <c r="I294" s="1457">
        <v>3.3084066675739749</v>
      </c>
      <c r="J294" s="1458">
        <v>14.619883040935672</v>
      </c>
      <c r="K294" s="1458">
        <v>10.051282051282051</v>
      </c>
      <c r="L294" s="1459">
        <v>0.86760858189429513</v>
      </c>
    </row>
    <row r="295" spans="1:12">
      <c r="A295" s="1157" t="s">
        <v>89</v>
      </c>
      <c r="B295" s="1382" t="s">
        <v>28</v>
      </c>
      <c r="C295" s="1159">
        <v>18013.574509803922</v>
      </c>
      <c r="D295" s="1159">
        <v>15920.653921568626</v>
      </c>
      <c r="E295" s="1440">
        <v>18373.846000000001</v>
      </c>
      <c r="F295" s="1440">
        <v>16239.066999999999</v>
      </c>
      <c r="G295" s="1441">
        <v>13.145946131018501</v>
      </c>
      <c r="H295" s="1442">
        <v>255.4</v>
      </c>
      <c r="I295" s="1442">
        <v>11.625874125874121</v>
      </c>
      <c r="J295" s="1453">
        <v>24.489795918367346</v>
      </c>
      <c r="K295" s="1453">
        <v>3.1282051282051282</v>
      </c>
      <c r="L295" s="1454">
        <v>0.4966261808367074</v>
      </c>
    </row>
    <row r="296" spans="1:12">
      <c r="A296" s="1157" t="s">
        <v>89</v>
      </c>
      <c r="B296" s="1382" t="s">
        <v>29</v>
      </c>
      <c r="C296" s="1159">
        <v>19529.435294117648</v>
      </c>
      <c r="D296" s="1159">
        <v>19557.543137254903</v>
      </c>
      <c r="E296" s="1440">
        <v>19920.024000000001</v>
      </c>
      <c r="F296" s="1440">
        <v>19948.694</v>
      </c>
      <c r="G296" s="1441">
        <v>-0.14371868153372974</v>
      </c>
      <c r="H296" s="1442">
        <v>292.89999999999998</v>
      </c>
      <c r="I296" s="1442">
        <v>1.5603328710124829</v>
      </c>
      <c r="J296" s="1442">
        <v>9.183673469387756</v>
      </c>
      <c r="K296" s="1442">
        <v>5.4871794871794872</v>
      </c>
      <c r="L296" s="1443">
        <v>0.22402159244264563</v>
      </c>
    </row>
    <row r="297" spans="1:12" ht="15.75" thickBot="1">
      <c r="A297" s="1390" t="s">
        <v>89</v>
      </c>
      <c r="B297" s="1391" t="s">
        <v>32</v>
      </c>
      <c r="C297" s="1160">
        <v>11637.179411764706</v>
      </c>
      <c r="D297" s="1160">
        <v>11637.179411764706</v>
      </c>
      <c r="E297" s="1444">
        <v>11869.923000000001</v>
      </c>
      <c r="F297" s="1444">
        <v>12042.790999999999</v>
      </c>
      <c r="G297" s="1445">
        <v>-1.435447978794937</v>
      </c>
      <c r="H297" s="1446">
        <v>307.89999999999998</v>
      </c>
      <c r="I297" s="1446">
        <v>-0.54909560723515671</v>
      </c>
      <c r="J297" s="1446">
        <v>16.666666666666664</v>
      </c>
      <c r="K297" s="1446">
        <v>2.5454545454545454</v>
      </c>
      <c r="L297" s="1447">
        <v>0.57662763815347895</v>
      </c>
    </row>
    <row r="298" spans="1:12">
      <c r="G298" s="1369"/>
      <c r="H298" s="1369"/>
      <c r="I298" s="1369"/>
      <c r="J298" s="1369"/>
      <c r="K298" s="1369"/>
      <c r="L298" s="1369"/>
    </row>
    <row r="299" spans="1:12">
      <c r="G299" s="1369"/>
      <c r="H299" s="1369"/>
      <c r="I299" s="1369"/>
      <c r="J299" s="1369"/>
      <c r="K299" s="1369"/>
      <c r="L299" s="1369"/>
    </row>
    <row r="300" spans="1:12">
      <c r="G300" s="1369"/>
      <c r="H300" s="1369"/>
      <c r="I300" s="1369"/>
      <c r="J300" s="1369"/>
      <c r="K300" s="1369"/>
      <c r="L300" s="1369"/>
    </row>
    <row r="301" spans="1:12">
      <c r="G301" s="1369"/>
      <c r="H301" s="1369"/>
      <c r="I301" s="1369"/>
      <c r="J301" s="1369"/>
      <c r="K301" s="1369"/>
      <c r="L301" s="1369"/>
    </row>
    <row r="302" spans="1:12">
      <c r="G302" s="1369"/>
      <c r="H302" s="1369"/>
      <c r="I302" s="1369"/>
      <c r="J302" s="1369"/>
      <c r="K302" s="1369"/>
      <c r="L302" s="1369"/>
    </row>
    <row r="303" spans="1:12">
      <c r="G303" s="1369"/>
      <c r="H303" s="1369"/>
      <c r="I303" s="1369"/>
      <c r="J303" s="1369"/>
      <c r="K303" s="1369"/>
      <c r="L303" s="1369"/>
    </row>
    <row r="304" spans="1:12">
      <c r="G304" s="1369"/>
      <c r="H304" s="1369"/>
      <c r="I304" s="1369"/>
      <c r="J304" s="1369"/>
      <c r="K304" s="1369"/>
      <c r="L304" s="1369"/>
    </row>
    <row r="305" spans="7:12">
      <c r="G305" s="1369"/>
      <c r="H305" s="1369"/>
      <c r="I305" s="1369"/>
      <c r="J305" s="1369"/>
      <c r="K305" s="1369"/>
      <c r="L305" s="1369"/>
    </row>
    <row r="306" spans="7:12">
      <c r="G306" s="1369"/>
      <c r="H306" s="1369"/>
      <c r="I306" s="1369"/>
      <c r="J306" s="1369"/>
      <c r="K306" s="1369"/>
      <c r="L306" s="1369"/>
    </row>
    <row r="307" spans="7:12">
      <c r="G307" s="1369"/>
      <c r="H307" s="1369"/>
      <c r="I307" s="1369"/>
      <c r="J307" s="1369"/>
      <c r="K307" s="1369"/>
      <c r="L307" s="1369"/>
    </row>
    <row r="308" spans="7:12">
      <c r="G308" s="1369"/>
      <c r="H308" s="1369"/>
      <c r="I308" s="1369"/>
      <c r="J308" s="1369"/>
      <c r="K308" s="1369"/>
      <c r="L308" s="1369"/>
    </row>
    <row r="309" spans="7:12">
      <c r="G309" s="1369"/>
      <c r="H309" s="1369"/>
      <c r="I309" s="1369"/>
      <c r="J309" s="1369"/>
      <c r="K309" s="1369"/>
      <c r="L309" s="1369"/>
    </row>
    <row r="310" spans="7:12">
      <c r="G310" s="1369"/>
      <c r="H310" s="1369"/>
      <c r="I310" s="1369"/>
      <c r="J310" s="1369"/>
      <c r="K310" s="1369"/>
      <c r="L310" s="1369"/>
    </row>
    <row r="311" spans="7:12">
      <c r="G311" s="1369"/>
      <c r="H311" s="1369"/>
      <c r="I311" s="1369"/>
      <c r="J311" s="1369"/>
      <c r="K311" s="1369"/>
      <c r="L311" s="1369"/>
    </row>
    <row r="312" spans="7:12">
      <c r="G312" s="1369"/>
      <c r="H312" s="1369"/>
      <c r="I312" s="1369"/>
      <c r="J312" s="1369"/>
      <c r="K312" s="1369"/>
      <c r="L312" s="1369"/>
    </row>
    <row r="313" spans="7:12">
      <c r="G313" s="1369"/>
      <c r="H313" s="1369"/>
      <c r="I313" s="1369"/>
      <c r="J313" s="1369"/>
      <c r="K313" s="1369"/>
      <c r="L313" s="1369"/>
    </row>
    <row r="314" spans="7:12">
      <c r="G314" s="1369"/>
      <c r="H314" s="1369"/>
      <c r="I314" s="1369"/>
      <c r="J314" s="1369"/>
      <c r="K314" s="1369"/>
      <c r="L314" s="1369"/>
    </row>
    <row r="315" spans="7:12">
      <c r="G315" s="1369"/>
      <c r="H315" s="1369"/>
      <c r="I315" s="1369"/>
      <c r="J315" s="1369"/>
      <c r="K315" s="1369"/>
      <c r="L315" s="1369"/>
    </row>
    <row r="316" spans="7:12">
      <c r="G316" s="1369"/>
      <c r="H316" s="1369"/>
      <c r="I316" s="1369"/>
      <c r="J316" s="1369"/>
      <c r="K316" s="1369"/>
      <c r="L316" s="1369"/>
    </row>
    <row r="317" spans="7:12">
      <c r="G317" s="1369"/>
      <c r="H317" s="1369"/>
      <c r="I317" s="1369"/>
      <c r="J317" s="1369"/>
      <c r="K317" s="1369"/>
      <c r="L317" s="1369"/>
    </row>
    <row r="318" spans="7:12">
      <c r="G318" s="1369"/>
      <c r="H318" s="1369"/>
      <c r="I318" s="1369"/>
      <c r="J318" s="1369"/>
      <c r="K318" s="1369"/>
      <c r="L318" s="1369"/>
    </row>
    <row r="319" spans="7:12">
      <c r="G319" s="1369"/>
      <c r="H319" s="1369"/>
      <c r="I319" s="1369"/>
      <c r="J319" s="1369"/>
      <c r="K319" s="1369"/>
      <c r="L319" s="1369"/>
    </row>
    <row r="320" spans="7:12">
      <c r="G320" s="1369"/>
      <c r="H320" s="1369"/>
      <c r="I320" s="1369"/>
      <c r="J320" s="1369"/>
      <c r="K320" s="1369"/>
      <c r="L320" s="1369"/>
    </row>
    <row r="321" spans="7:12">
      <c r="G321" s="1369"/>
      <c r="H321" s="1369"/>
      <c r="I321" s="1369"/>
      <c r="J321" s="1369"/>
      <c r="K321" s="1369"/>
      <c r="L321" s="1369"/>
    </row>
    <row r="322" spans="7:12">
      <c r="G322" s="1369"/>
      <c r="H322" s="1369"/>
      <c r="I322" s="1369"/>
      <c r="J322" s="1369"/>
      <c r="K322" s="1369"/>
      <c r="L322" s="1369"/>
    </row>
    <row r="323" spans="7:12">
      <c r="G323" s="1369"/>
      <c r="H323" s="1369"/>
      <c r="I323" s="1369"/>
      <c r="J323" s="1369"/>
      <c r="K323" s="1369"/>
      <c r="L323" s="1369"/>
    </row>
    <row r="324" spans="7:12">
      <c r="G324" s="1369"/>
      <c r="H324" s="1369"/>
      <c r="I324" s="1369"/>
      <c r="J324" s="1369"/>
      <c r="K324" s="1369"/>
      <c r="L324" s="1369"/>
    </row>
    <row r="325" spans="7:12">
      <c r="G325" s="1369"/>
      <c r="H325" s="1369"/>
      <c r="I325" s="1369"/>
      <c r="J325" s="1369"/>
      <c r="K325" s="1369"/>
      <c r="L325" s="1369"/>
    </row>
    <row r="326" spans="7:12">
      <c r="G326" s="1369"/>
      <c r="H326" s="1369"/>
      <c r="I326" s="1369"/>
      <c r="J326" s="1369"/>
      <c r="K326" s="1369"/>
      <c r="L326" s="1369"/>
    </row>
    <row r="327" spans="7:12">
      <c r="G327" s="1369"/>
      <c r="H327" s="1369"/>
      <c r="I327" s="1369"/>
      <c r="J327" s="1369"/>
      <c r="K327" s="1369"/>
      <c r="L327" s="1369"/>
    </row>
    <row r="328" spans="7:12">
      <c r="G328" s="1369"/>
      <c r="H328" s="1369"/>
      <c r="I328" s="1369"/>
      <c r="J328" s="1369"/>
      <c r="K328" s="1369"/>
      <c r="L328" s="1369"/>
    </row>
    <row r="329" spans="7:12">
      <c r="G329" s="1369"/>
      <c r="H329" s="1369"/>
      <c r="I329" s="1369"/>
      <c r="J329" s="1369"/>
      <c r="K329" s="1369"/>
      <c r="L329" s="1369"/>
    </row>
    <row r="330" spans="7:12">
      <c r="G330" s="1369"/>
      <c r="H330" s="1369"/>
      <c r="I330" s="1369"/>
      <c r="J330" s="1369"/>
      <c r="K330" s="1369"/>
      <c r="L330" s="1369"/>
    </row>
    <row r="331" spans="7:12">
      <c r="G331" s="1369"/>
      <c r="H331" s="1369"/>
      <c r="I331" s="1369"/>
      <c r="J331" s="1369"/>
      <c r="K331" s="1369"/>
      <c r="L331" s="1369"/>
    </row>
    <row r="332" spans="7:12">
      <c r="G332" s="1369"/>
      <c r="H332" s="1369"/>
      <c r="I332" s="1369"/>
      <c r="J332" s="1369"/>
      <c r="K332" s="1369"/>
      <c r="L332" s="1369"/>
    </row>
    <row r="333" spans="7:12">
      <c r="G333" s="1369"/>
      <c r="H333" s="1369"/>
      <c r="I333" s="1369"/>
      <c r="J333" s="1369"/>
      <c r="K333" s="1369"/>
      <c r="L333" s="1369"/>
    </row>
    <row r="334" spans="7:12">
      <c r="G334" s="1369"/>
      <c r="H334" s="1369"/>
      <c r="I334" s="1369"/>
      <c r="J334" s="1369"/>
      <c r="K334" s="1369"/>
      <c r="L334" s="1369"/>
    </row>
    <row r="335" spans="7:12">
      <c r="G335" s="1369"/>
      <c r="H335" s="1369"/>
      <c r="I335" s="1369"/>
      <c r="J335" s="1369"/>
      <c r="K335" s="1369"/>
      <c r="L335" s="1369"/>
    </row>
    <row r="336" spans="7:12">
      <c r="G336" s="1369"/>
      <c r="H336" s="1369"/>
      <c r="I336" s="1369"/>
      <c r="J336" s="1369"/>
      <c r="K336" s="1369"/>
      <c r="L336" s="1369"/>
    </row>
    <row r="337" spans="7:12">
      <c r="G337" s="1369"/>
      <c r="H337" s="1369"/>
      <c r="I337" s="1369"/>
      <c r="J337" s="1369"/>
      <c r="K337" s="1369"/>
      <c r="L337" s="1369"/>
    </row>
    <row r="338" spans="7:12">
      <c r="G338" s="1369"/>
      <c r="H338" s="1369"/>
      <c r="I338" s="1369"/>
      <c r="J338" s="1369"/>
      <c r="K338" s="1369"/>
      <c r="L338" s="1369"/>
    </row>
    <row r="339" spans="7:12">
      <c r="G339" s="1369"/>
      <c r="H339" s="1369"/>
      <c r="I339" s="1369"/>
      <c r="J339" s="1369"/>
      <c r="K339" s="1369"/>
      <c r="L339" s="1369"/>
    </row>
    <row r="340" spans="7:12">
      <c r="G340" s="1369"/>
      <c r="H340" s="1369"/>
      <c r="I340" s="1369"/>
      <c r="J340" s="1369"/>
      <c r="K340" s="1369"/>
      <c r="L340" s="1369"/>
    </row>
    <row r="341" spans="7:12">
      <c r="G341" s="1369"/>
      <c r="H341" s="1369"/>
      <c r="I341" s="1369"/>
      <c r="J341" s="1369"/>
      <c r="K341" s="1369"/>
      <c r="L341" s="1369"/>
    </row>
    <row r="342" spans="7:12">
      <c r="G342" s="1369"/>
      <c r="H342" s="1369"/>
      <c r="I342" s="1369"/>
      <c r="J342" s="1369"/>
      <c r="K342" s="1369"/>
      <c r="L342" s="1369"/>
    </row>
    <row r="343" spans="7:12">
      <c r="G343" s="1369"/>
      <c r="H343" s="1369"/>
      <c r="I343" s="1369"/>
      <c r="J343" s="1369"/>
      <c r="K343" s="1369"/>
      <c r="L343" s="1369"/>
    </row>
    <row r="344" spans="7:12">
      <c r="G344" s="1369"/>
      <c r="H344" s="1369"/>
      <c r="I344" s="1369"/>
      <c r="J344" s="1369"/>
      <c r="K344" s="1369"/>
      <c r="L344" s="1369"/>
    </row>
    <row r="345" spans="7:12">
      <c r="G345" s="1369"/>
      <c r="H345" s="1369"/>
      <c r="I345" s="1369"/>
      <c r="J345" s="1369"/>
      <c r="K345" s="1369"/>
      <c r="L345" s="1369"/>
    </row>
    <row r="346" spans="7:12">
      <c r="G346" s="1369"/>
      <c r="H346" s="1369"/>
      <c r="I346" s="1369"/>
      <c r="J346" s="1369"/>
      <c r="K346" s="1369"/>
      <c r="L346" s="1369"/>
    </row>
    <row r="347" spans="7:12">
      <c r="G347" s="1369"/>
      <c r="H347" s="1369"/>
      <c r="I347" s="1369"/>
      <c r="J347" s="1369"/>
      <c r="K347" s="1369"/>
      <c r="L347" s="1369"/>
    </row>
    <row r="348" spans="7:12">
      <c r="G348" s="1369"/>
      <c r="H348" s="1369"/>
      <c r="I348" s="1369"/>
      <c r="J348" s="1369"/>
      <c r="K348" s="1369"/>
      <c r="L348" s="1369"/>
    </row>
    <row r="349" spans="7:12">
      <c r="G349" s="1369"/>
      <c r="H349" s="1369"/>
      <c r="I349" s="1369"/>
      <c r="J349" s="1369"/>
      <c r="K349" s="1369"/>
      <c r="L349" s="1369"/>
    </row>
    <row r="350" spans="7:12">
      <c r="G350" s="1369"/>
      <c r="H350" s="1369"/>
      <c r="I350" s="1369"/>
      <c r="J350" s="1369"/>
      <c r="K350" s="1369"/>
      <c r="L350" s="1369"/>
    </row>
    <row r="351" spans="7:12">
      <c r="G351" s="1369"/>
      <c r="H351" s="1369"/>
      <c r="I351" s="1369"/>
      <c r="J351" s="1369"/>
      <c r="K351" s="1369"/>
      <c r="L351" s="1369"/>
    </row>
    <row r="352" spans="7:12">
      <c r="G352" s="1369"/>
      <c r="H352" s="1369"/>
      <c r="I352" s="1369"/>
      <c r="J352" s="1369"/>
      <c r="K352" s="1369"/>
      <c r="L352" s="1369"/>
    </row>
    <row r="353" spans="7:12">
      <c r="G353" s="1369"/>
      <c r="H353" s="1369"/>
      <c r="I353" s="1369"/>
      <c r="J353" s="1369"/>
      <c r="K353" s="1369"/>
      <c r="L353" s="1369"/>
    </row>
    <row r="354" spans="7:12">
      <c r="G354" s="1369"/>
      <c r="H354" s="1369"/>
      <c r="I354" s="1369"/>
      <c r="J354" s="1369"/>
      <c r="K354" s="1369"/>
      <c r="L354" s="1369"/>
    </row>
    <row r="355" spans="7:12">
      <c r="G355" s="1369"/>
      <c r="H355" s="1369"/>
      <c r="I355" s="1369"/>
      <c r="J355" s="1369"/>
      <c r="K355" s="1369"/>
      <c r="L355" s="1369"/>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555" t="s">
        <v>406</v>
      </c>
      <c r="B1" s="1555"/>
      <c r="C1" s="1555"/>
      <c r="D1" s="1555"/>
      <c r="E1" s="1555"/>
      <c r="F1" s="1555"/>
      <c r="G1" s="1555"/>
      <c r="H1" s="1555"/>
    </row>
    <row r="2" spans="1:18" ht="45">
      <c r="A2" s="1822" t="s">
        <v>99</v>
      </c>
      <c r="B2" s="1006" t="s">
        <v>5</v>
      </c>
      <c r="C2" s="1269"/>
      <c r="D2" s="1184" t="s">
        <v>103</v>
      </c>
      <c r="E2" s="1556" t="s">
        <v>101</v>
      </c>
      <c r="F2" s="1557"/>
      <c r="G2" s="1558"/>
      <c r="H2" s="1270" t="s">
        <v>102</v>
      </c>
    </row>
    <row r="3" spans="1:18" ht="45.75" thickBot="1">
      <c r="A3" s="1007"/>
      <c r="B3" s="1271" t="s">
        <v>534</v>
      </c>
      <c r="C3" s="1271" t="s">
        <v>529</v>
      </c>
      <c r="D3" s="1502" t="s">
        <v>50</v>
      </c>
      <c r="E3" s="1271" t="s">
        <v>534</v>
      </c>
      <c r="F3" s="1272" t="s">
        <v>529</v>
      </c>
      <c r="G3" s="1184" t="s">
        <v>103</v>
      </c>
      <c r="H3" s="1273" t="s">
        <v>104</v>
      </c>
    </row>
    <row r="4" spans="1:18">
      <c r="A4" s="1274" t="s">
        <v>4</v>
      </c>
      <c r="B4" s="1275"/>
      <c r="C4" s="1275"/>
      <c r="D4" s="1276"/>
      <c r="E4" s="1277"/>
      <c r="F4" s="1277"/>
      <c r="G4" s="1278"/>
      <c r="H4" s="1279"/>
    </row>
    <row r="5" spans="1:18">
      <c r="A5" s="1165" t="s">
        <v>251</v>
      </c>
      <c r="B5" s="1163">
        <v>20215.901304708928</v>
      </c>
      <c r="C5" s="1163">
        <v>20142.406552845052</v>
      </c>
      <c r="D5" s="1280">
        <v>0.36487572461144441</v>
      </c>
      <c r="E5" s="1281">
        <v>100</v>
      </c>
      <c r="F5" s="1282">
        <v>100</v>
      </c>
      <c r="G5" s="1283" t="s">
        <v>73</v>
      </c>
      <c r="H5" s="1284">
        <v>-0.20915185988779947</v>
      </c>
    </row>
    <row r="6" spans="1:18">
      <c r="A6" s="1158" t="s">
        <v>105</v>
      </c>
      <c r="B6" s="1159">
        <v>16959.649000000001</v>
      </c>
      <c r="C6" s="1159">
        <v>17123.953000000001</v>
      </c>
      <c r="D6" s="1285">
        <v>-0.95949807851026025</v>
      </c>
      <c r="E6" s="1286">
        <v>18.955182950716917</v>
      </c>
      <c r="F6" s="1287">
        <v>19.969115893586661</v>
      </c>
      <c r="G6" s="1288">
        <v>-5.0775054252420926</v>
      </c>
      <c r="H6" s="1289">
        <v>-5.2760375880971031</v>
      </c>
    </row>
    <row r="7" spans="1:18">
      <c r="A7" s="1158" t="s">
        <v>106</v>
      </c>
      <c r="B7" s="1159">
        <v>23802.996999999999</v>
      </c>
      <c r="C7" s="1159">
        <v>23778.543000000001</v>
      </c>
      <c r="D7" s="1285">
        <v>0.10284061559195576</v>
      </c>
      <c r="E7" s="1286">
        <v>18.598683695056025</v>
      </c>
      <c r="F7" s="1287">
        <v>12.45724115013976</v>
      </c>
      <c r="G7" s="1288">
        <v>49.300181885355592</v>
      </c>
      <c r="H7" s="1289">
        <v>48.98791777812648</v>
      </c>
    </row>
    <row r="8" spans="1:18" ht="16.5" thickBot="1">
      <c r="A8" s="1290" t="s">
        <v>107</v>
      </c>
      <c r="B8" s="1160">
        <v>20135.954000000002</v>
      </c>
      <c r="C8" s="1160">
        <v>20364.084999999999</v>
      </c>
      <c r="D8" s="1291">
        <v>-1.1202614799535437</v>
      </c>
      <c r="E8" s="1292">
        <v>62.446133354227065</v>
      </c>
      <c r="F8" s="1293">
        <v>67.573642956273588</v>
      </c>
      <c r="G8" s="1294">
        <v>-7.5880319274254564</v>
      </c>
      <c r="H8" s="1295">
        <v>-7.7813132774081515</v>
      </c>
    </row>
    <row r="9" spans="1:18">
      <c r="A9" s="1161" t="s">
        <v>252</v>
      </c>
      <c r="B9" s="1162">
        <v>16329.30811375807</v>
      </c>
      <c r="C9" s="1162">
        <v>16321.271732975078</v>
      </c>
      <c r="D9" s="1296">
        <v>4.9238692391574732E-2</v>
      </c>
      <c r="E9" s="1297">
        <v>100</v>
      </c>
      <c r="F9" s="1298">
        <v>100</v>
      </c>
      <c r="G9" s="1299" t="s">
        <v>73</v>
      </c>
      <c r="H9" s="1300">
        <v>26.304085981654762</v>
      </c>
    </row>
    <row r="10" spans="1:18">
      <c r="A10" s="1158" t="s">
        <v>105</v>
      </c>
      <c r="B10" s="1159" t="s">
        <v>200</v>
      </c>
      <c r="C10" s="1159" t="s">
        <v>200</v>
      </c>
      <c r="D10" s="1285" t="s">
        <v>73</v>
      </c>
      <c r="E10" s="1286">
        <v>3.8860768779342725</v>
      </c>
      <c r="F10" s="1287">
        <v>2.5479477439080882</v>
      </c>
      <c r="G10" s="1288" t="s">
        <v>73</v>
      </c>
      <c r="H10" s="1289" t="s">
        <v>73</v>
      </c>
    </row>
    <row r="11" spans="1:18">
      <c r="A11" s="1158" t="s">
        <v>106</v>
      </c>
      <c r="B11" s="1159" t="s">
        <v>200</v>
      </c>
      <c r="C11" s="1159" t="s">
        <v>200</v>
      </c>
      <c r="D11" s="1285" t="s">
        <v>73</v>
      </c>
      <c r="E11" s="1286">
        <v>5.501760563380282E-2</v>
      </c>
      <c r="F11" s="1287">
        <v>0.11118317427962568</v>
      </c>
      <c r="G11" s="1288" t="s">
        <v>73</v>
      </c>
      <c r="H11" s="1289" t="s">
        <v>73</v>
      </c>
    </row>
    <row r="12" spans="1:18" ht="16.5" thickBot="1">
      <c r="A12" s="1301" t="s">
        <v>107</v>
      </c>
      <c r="B12" s="1159">
        <v>16465.833999999999</v>
      </c>
      <c r="C12" s="1159">
        <v>16400.769</v>
      </c>
      <c r="D12" s="1285">
        <v>0.39671920261786925</v>
      </c>
      <c r="E12" s="1286">
        <v>96.058905516431921</v>
      </c>
      <c r="F12" s="1287">
        <v>97.340869081812286</v>
      </c>
      <c r="G12" s="1288">
        <v>-1.3169838912193306</v>
      </c>
      <c r="H12" s="1289">
        <v>24.640681515324562</v>
      </c>
      <c r="P12" s="855"/>
      <c r="Q12" s="855"/>
      <c r="R12" s="855"/>
    </row>
    <row r="13" spans="1:18">
      <c r="A13" s="1274" t="s">
        <v>108</v>
      </c>
      <c r="B13" s="1302"/>
      <c r="C13" s="1302"/>
      <c r="D13" s="1303"/>
      <c r="E13" s="1304"/>
      <c r="F13" s="1304"/>
      <c r="G13" s="1305"/>
      <c r="H13" s="1306"/>
      <c r="P13" s="855"/>
      <c r="Q13" s="855"/>
      <c r="R13" s="855"/>
    </row>
    <row r="14" spans="1:18">
      <c r="A14" s="1165" t="s">
        <v>251</v>
      </c>
      <c r="B14" s="1163">
        <v>19898.916664493783</v>
      </c>
      <c r="C14" s="1163">
        <v>19933.865009711408</v>
      </c>
      <c r="D14" s="1280">
        <v>-0.17532147027482331</v>
      </c>
      <c r="E14" s="1281">
        <v>100</v>
      </c>
      <c r="F14" s="1282">
        <v>100</v>
      </c>
      <c r="G14" s="1283" t="s">
        <v>73</v>
      </c>
      <c r="H14" s="1284">
        <v>-10.050389372423258</v>
      </c>
      <c r="P14" s="855"/>
      <c r="Q14" s="855"/>
      <c r="R14" s="855"/>
    </row>
    <row r="15" spans="1:18">
      <c r="A15" s="1158" t="s">
        <v>105</v>
      </c>
      <c r="B15" s="1159" t="s">
        <v>200</v>
      </c>
      <c r="C15" s="1159">
        <v>18096.688999999998</v>
      </c>
      <c r="D15" s="1285" t="s">
        <v>73</v>
      </c>
      <c r="E15" s="1286">
        <v>5.5408433489509061</v>
      </c>
      <c r="F15" s="1287">
        <v>4.0677966101694922</v>
      </c>
      <c r="G15" s="1288" t="s">
        <v>73</v>
      </c>
      <c r="H15" s="1289" t="s">
        <v>73</v>
      </c>
    </row>
    <row r="16" spans="1:18">
      <c r="A16" s="1158" t="s">
        <v>106</v>
      </c>
      <c r="B16" s="1159" t="s">
        <v>200</v>
      </c>
      <c r="C16" s="1159" t="s">
        <v>200</v>
      </c>
      <c r="D16" s="1285" t="s">
        <v>73</v>
      </c>
      <c r="E16" s="1286">
        <v>3.951925035648808</v>
      </c>
      <c r="F16" s="1287">
        <v>0.14658726523133306</v>
      </c>
      <c r="G16" s="1288" t="s">
        <v>73</v>
      </c>
      <c r="H16" s="1289" t="s">
        <v>73</v>
      </c>
    </row>
    <row r="17" spans="1:13" ht="16.5" thickBot="1">
      <c r="A17" s="1290" t="s">
        <v>107</v>
      </c>
      <c r="B17" s="1160">
        <v>19846.3</v>
      </c>
      <c r="C17" s="1160">
        <v>20005.663</v>
      </c>
      <c r="D17" s="1291">
        <v>-0.79658944569845647</v>
      </c>
      <c r="E17" s="1292">
        <v>90.507231615400272</v>
      </c>
      <c r="F17" s="1293">
        <v>95.785616124599187</v>
      </c>
      <c r="G17" s="1294">
        <v>-5.5106233302636207</v>
      </c>
      <c r="H17" s="1295">
        <v>-15.007173601147775</v>
      </c>
    </row>
    <row r="18" spans="1:13">
      <c r="A18" s="1161" t="s">
        <v>252</v>
      </c>
      <c r="B18" s="1162">
        <v>13950.966</v>
      </c>
      <c r="C18" s="1162">
        <v>14338.888999999999</v>
      </c>
      <c r="D18" s="1296">
        <v>-2.7053909127827054</v>
      </c>
      <c r="E18" s="1297">
        <v>100</v>
      </c>
      <c r="F18" s="1298">
        <v>100</v>
      </c>
      <c r="G18" s="1299" t="s">
        <v>73</v>
      </c>
      <c r="H18" s="1300">
        <v>24.385210662080826</v>
      </c>
    </row>
    <row r="19" spans="1:13">
      <c r="A19" s="1158" t="s">
        <v>105</v>
      </c>
      <c r="B19" s="1159" t="s">
        <v>73</v>
      </c>
      <c r="C19" s="1159" t="s">
        <v>73</v>
      </c>
      <c r="D19" s="1285" t="s">
        <v>73</v>
      </c>
      <c r="E19" s="1286">
        <v>0</v>
      </c>
      <c r="F19" s="1287">
        <v>0</v>
      </c>
      <c r="G19" s="1288" t="s">
        <v>73</v>
      </c>
      <c r="H19" s="1289" t="s">
        <v>73</v>
      </c>
    </row>
    <row r="20" spans="1:13">
      <c r="A20" s="1158" t="s">
        <v>106</v>
      </c>
      <c r="B20" s="1159" t="s">
        <v>73</v>
      </c>
      <c r="C20" s="1159" t="s">
        <v>73</v>
      </c>
      <c r="D20" s="1285" t="s">
        <v>73</v>
      </c>
      <c r="E20" s="1286">
        <v>0</v>
      </c>
      <c r="F20" s="1287">
        <v>0</v>
      </c>
      <c r="G20" s="1288" t="s">
        <v>73</v>
      </c>
      <c r="H20" s="1289" t="s">
        <v>73</v>
      </c>
    </row>
    <row r="21" spans="1:13" ht="16.5" thickBot="1">
      <c r="A21" s="1301" t="s">
        <v>107</v>
      </c>
      <c r="B21" s="1159">
        <v>13950.966</v>
      </c>
      <c r="C21" s="1159">
        <v>14338.888999999999</v>
      </c>
      <c r="D21" s="1285">
        <v>-2.7053909127827054</v>
      </c>
      <c r="E21" s="1286">
        <v>100</v>
      </c>
      <c r="F21" s="1287">
        <v>100</v>
      </c>
      <c r="G21" s="1288">
        <v>0</v>
      </c>
      <c r="H21" s="1289">
        <v>24.385210662080826</v>
      </c>
    </row>
    <row r="22" spans="1:13">
      <c r="A22" s="1274" t="s">
        <v>109</v>
      </c>
      <c r="B22" s="1302"/>
      <c r="C22" s="1302"/>
      <c r="D22" s="1303"/>
      <c r="E22" s="1304"/>
      <c r="F22" s="1304"/>
      <c r="G22" s="1305"/>
      <c r="H22" s="1306"/>
    </row>
    <row r="23" spans="1:13">
      <c r="A23" s="1165" t="s">
        <v>251</v>
      </c>
      <c r="B23" s="1163">
        <v>20222.102793855043</v>
      </c>
      <c r="C23" s="1307">
        <v>19913.053275399157</v>
      </c>
      <c r="D23" s="1280">
        <v>1.551994634784057</v>
      </c>
      <c r="E23" s="1281">
        <v>100</v>
      </c>
      <c r="F23" s="1282">
        <v>100</v>
      </c>
      <c r="G23" s="1283" t="s">
        <v>73</v>
      </c>
      <c r="H23" s="1284">
        <v>5.8702041464770609</v>
      </c>
    </row>
    <row r="24" spans="1:13">
      <c r="A24" s="1158" t="s">
        <v>105</v>
      </c>
      <c r="B24" s="1159">
        <v>16918.233</v>
      </c>
      <c r="C24" s="1159">
        <v>17079.756000000001</v>
      </c>
      <c r="D24" s="1285">
        <v>-0.94569852168848911</v>
      </c>
      <c r="E24" s="1286">
        <v>34.262454981992803</v>
      </c>
      <c r="F24" s="1287">
        <v>38.811660973866076</v>
      </c>
      <c r="G24" s="1288">
        <v>-11.72123500443975</v>
      </c>
      <c r="H24" s="1289">
        <v>-6.5390912812116255</v>
      </c>
    </row>
    <row r="25" spans="1:13">
      <c r="A25" s="1158" t="s">
        <v>106</v>
      </c>
      <c r="B25" s="1159">
        <v>23783.948</v>
      </c>
      <c r="C25" s="1159">
        <v>23882.001</v>
      </c>
      <c r="D25" s="1285">
        <v>-0.4105727991553132</v>
      </c>
      <c r="E25" s="1286">
        <v>34.164915966386559</v>
      </c>
      <c r="F25" s="1287">
        <v>23.020096910000795</v>
      </c>
      <c r="G25" s="1288">
        <v>48.413432401946302</v>
      </c>
      <c r="H25" s="1289">
        <v>57.125603864734288</v>
      </c>
    </row>
    <row r="26" spans="1:13" ht="16.5" thickBot="1">
      <c r="A26" s="1290" t="s">
        <v>107</v>
      </c>
      <c r="B26" s="1160">
        <v>19953.152999999998</v>
      </c>
      <c r="C26" s="1160">
        <v>20400.353999999999</v>
      </c>
      <c r="D26" s="1291">
        <v>-2.1921237249118373</v>
      </c>
      <c r="E26" s="1292">
        <v>31.572629051620655</v>
      </c>
      <c r="F26" s="1293">
        <v>38.168242116133129</v>
      </c>
      <c r="G26" s="1294">
        <v>-17.280368963402193</v>
      </c>
      <c r="H26" s="1295">
        <v>-12.424557752341309</v>
      </c>
      <c r="K26" s="855"/>
      <c r="L26" s="855"/>
      <c r="M26" s="855"/>
    </row>
    <row r="27" spans="1:13">
      <c r="A27" s="1161" t="s">
        <v>252</v>
      </c>
      <c r="B27" s="1162">
        <v>14388.53470359546</v>
      </c>
      <c r="C27" s="1162">
        <v>14056.844322257208</v>
      </c>
      <c r="D27" s="1296">
        <v>2.3596361582596685</v>
      </c>
      <c r="E27" s="1297">
        <v>100</v>
      </c>
      <c r="F27" s="1298">
        <v>100</v>
      </c>
      <c r="G27" s="1299" t="s">
        <v>73</v>
      </c>
      <c r="H27" s="1300">
        <v>21.917467683128926</v>
      </c>
      <c r="J27" s="1554"/>
      <c r="K27" s="1554"/>
      <c r="L27" s="1554"/>
      <c r="M27" s="1554"/>
    </row>
    <row r="28" spans="1:13">
      <c r="A28" s="1158" t="s">
        <v>105</v>
      </c>
      <c r="B28" s="1159" t="s">
        <v>200</v>
      </c>
      <c r="C28" s="1159" t="s">
        <v>200</v>
      </c>
      <c r="D28" s="1285" t="s">
        <v>73</v>
      </c>
      <c r="E28" s="1286">
        <v>0.77482498470740158</v>
      </c>
      <c r="F28" s="1287">
        <v>0.96950613191912471</v>
      </c>
      <c r="G28" s="1288" t="s">
        <v>73</v>
      </c>
      <c r="H28" s="1289" t="s">
        <v>73</v>
      </c>
    </row>
    <row r="29" spans="1:13">
      <c r="A29" s="1158" t="s">
        <v>106</v>
      </c>
      <c r="B29" s="1159" t="s">
        <v>200</v>
      </c>
      <c r="C29" s="1159" t="s">
        <v>200</v>
      </c>
      <c r="D29" s="1285" t="s">
        <v>73</v>
      </c>
      <c r="E29" s="1286">
        <v>0.2039013117651057</v>
      </c>
      <c r="F29" s="1287">
        <v>0.39774610540271793</v>
      </c>
      <c r="G29" s="1288" t="s">
        <v>73</v>
      </c>
      <c r="H29" s="1289" t="s">
        <v>73</v>
      </c>
    </row>
    <row r="30" spans="1:13" ht="16.5" thickBot="1">
      <c r="A30" s="1301" t="s">
        <v>107</v>
      </c>
      <c r="B30" s="1159">
        <v>14360.726000000001</v>
      </c>
      <c r="C30" s="1159">
        <v>13996.326999999999</v>
      </c>
      <c r="D30" s="1285">
        <v>2.6035330554937826</v>
      </c>
      <c r="E30" s="1286">
        <v>99.021273703527484</v>
      </c>
      <c r="F30" s="1287">
        <v>98.63274776267815</v>
      </c>
      <c r="G30" s="1288">
        <v>0.39391170748296761</v>
      </c>
      <c r="H30" s="1289">
        <v>22.397714861799543</v>
      </c>
    </row>
    <row r="31" spans="1:13">
      <c r="A31" s="1274" t="s">
        <v>110</v>
      </c>
      <c r="B31" s="1302"/>
      <c r="C31" s="1302"/>
      <c r="D31" s="1303"/>
      <c r="E31" s="1304"/>
      <c r="F31" s="1304"/>
      <c r="G31" s="1305"/>
      <c r="H31" s="1306"/>
    </row>
    <row r="32" spans="1:13">
      <c r="A32" s="1165" t="s">
        <v>251</v>
      </c>
      <c r="B32" s="1163">
        <v>20418.044000000002</v>
      </c>
      <c r="C32" s="1163">
        <v>20676.781219633613</v>
      </c>
      <c r="D32" s="1280">
        <v>-1.2513418645061027</v>
      </c>
      <c r="E32" s="1281">
        <v>100</v>
      </c>
      <c r="F32" s="1282">
        <v>100</v>
      </c>
      <c r="G32" s="1283" t="s">
        <v>73</v>
      </c>
      <c r="H32" s="1284">
        <v>-3.2390813752821073</v>
      </c>
    </row>
    <row r="33" spans="1:8">
      <c r="A33" s="1158" t="s">
        <v>105</v>
      </c>
      <c r="B33" s="1159" t="s">
        <v>73</v>
      </c>
      <c r="C33" s="1159" t="s">
        <v>73</v>
      </c>
      <c r="D33" s="1285" t="s">
        <v>73</v>
      </c>
      <c r="E33" s="1286">
        <v>0</v>
      </c>
      <c r="F33" s="1287">
        <v>0</v>
      </c>
      <c r="G33" s="1288" t="s">
        <v>73</v>
      </c>
      <c r="H33" s="1289" t="s">
        <v>73</v>
      </c>
    </row>
    <row r="34" spans="1:8">
      <c r="A34" s="1158" t="s">
        <v>106</v>
      </c>
      <c r="B34" s="1159" t="s">
        <v>73</v>
      </c>
      <c r="C34" s="1159" t="s">
        <v>200</v>
      </c>
      <c r="D34" s="1285" t="s">
        <v>73</v>
      </c>
      <c r="E34" s="1286">
        <v>0</v>
      </c>
      <c r="F34" s="1287">
        <v>3.723616089207487</v>
      </c>
      <c r="G34" s="1288" t="s">
        <v>73</v>
      </c>
      <c r="H34" s="1289" t="s">
        <v>73</v>
      </c>
    </row>
    <row r="35" spans="1:8" ht="16.5" thickBot="1">
      <c r="A35" s="1290" t="s">
        <v>107</v>
      </c>
      <c r="B35" s="1160">
        <v>20418.044000000002</v>
      </c>
      <c r="C35" s="1160">
        <v>20598.401000000002</v>
      </c>
      <c r="D35" s="1291">
        <v>-0.87558738175841888</v>
      </c>
      <c r="E35" s="1292">
        <v>100</v>
      </c>
      <c r="F35" s="1293">
        <v>96.276383910792504</v>
      </c>
      <c r="G35" s="1294">
        <v>3.8676318510858425</v>
      </c>
      <c r="H35" s="1295">
        <v>0.50327473285073399</v>
      </c>
    </row>
    <row r="36" spans="1:8">
      <c r="A36" s="1161" t="s">
        <v>252</v>
      </c>
      <c r="B36" s="1162">
        <v>18813.023632017037</v>
      </c>
      <c r="C36" s="1162">
        <v>18908.425005751258</v>
      </c>
      <c r="D36" s="1296">
        <v>-0.50454426376180705</v>
      </c>
      <c r="E36" s="1297">
        <v>100</v>
      </c>
      <c r="F36" s="1298">
        <v>100</v>
      </c>
      <c r="G36" s="1299" t="s">
        <v>73</v>
      </c>
      <c r="H36" s="1300">
        <v>30.168429701139981</v>
      </c>
    </row>
    <row r="37" spans="1:8">
      <c r="A37" s="1158" t="s">
        <v>105</v>
      </c>
      <c r="B37" s="1159" t="s">
        <v>200</v>
      </c>
      <c r="C37" s="1159" t="s">
        <v>200</v>
      </c>
      <c r="D37" s="1285" t="s">
        <v>73</v>
      </c>
      <c r="E37" s="1286">
        <v>7.9095822320407114</v>
      </c>
      <c r="F37" s="1287">
        <v>5.0477559823354214</v>
      </c>
      <c r="G37" s="1288" t="s">
        <v>73</v>
      </c>
      <c r="H37" s="1289" t="s">
        <v>73</v>
      </c>
    </row>
    <row r="38" spans="1:8">
      <c r="A38" s="1158" t="s">
        <v>106</v>
      </c>
      <c r="B38" s="1159" t="s">
        <v>73</v>
      </c>
      <c r="C38" s="1159" t="s">
        <v>73</v>
      </c>
      <c r="D38" s="1285" t="s">
        <v>73</v>
      </c>
      <c r="E38" s="1286">
        <v>0</v>
      </c>
      <c r="F38" s="1287">
        <v>0</v>
      </c>
      <c r="G38" s="1288" t="s">
        <v>73</v>
      </c>
      <c r="H38" s="1289" t="s">
        <v>73</v>
      </c>
    </row>
    <row r="39" spans="1:8" ht="16.5" thickBot="1">
      <c r="A39" s="1290" t="s">
        <v>107</v>
      </c>
      <c r="B39" s="1160">
        <v>19338.066999999999</v>
      </c>
      <c r="C39" s="1160">
        <v>19245.382000000001</v>
      </c>
      <c r="D39" s="1291">
        <v>0.48159605249715315</v>
      </c>
      <c r="E39" s="1292">
        <v>92.090417767959281</v>
      </c>
      <c r="F39" s="1293">
        <v>94.952244017664583</v>
      </c>
      <c r="G39" s="1294">
        <v>-3.013963787072687</v>
      </c>
      <c r="H39" s="1295">
        <v>26.245200367746474</v>
      </c>
    </row>
    <row r="40" spans="1:8" ht="14.25" customHeight="1">
      <c r="A40" s="1009" t="s">
        <v>253</v>
      </c>
      <c r="B40" s="1003"/>
      <c r="C40" s="1009"/>
      <c r="D40" s="1003"/>
      <c r="E40" s="1009"/>
      <c r="F40" s="1009"/>
      <c r="G40" s="1009"/>
      <c r="H40" s="1009"/>
    </row>
    <row r="41" spans="1:8" ht="5.25" customHeight="1">
      <c r="A41" s="1559"/>
      <c r="B41" s="1559"/>
      <c r="C41" s="1559"/>
      <c r="D41" s="1559"/>
    </row>
    <row r="42" spans="1:8">
      <c r="A42" s="1036" t="s">
        <v>41</v>
      </c>
    </row>
    <row r="43" spans="1:8">
      <c r="A43" s="1037" t="s">
        <v>70</v>
      </c>
      <c r="B43" s="1560" t="s">
        <v>42</v>
      </c>
      <c r="C43" s="1561"/>
      <c r="D43" s="1561"/>
      <c r="E43" s="1561"/>
      <c r="F43" s="1561"/>
      <c r="G43" s="1561"/>
      <c r="H43" s="1562"/>
    </row>
    <row r="44" spans="1:8">
      <c r="A44" s="1037" t="s">
        <v>43</v>
      </c>
      <c r="B44" s="1560" t="s">
        <v>44</v>
      </c>
      <c r="C44" s="1561"/>
      <c r="D44" s="1561"/>
      <c r="E44" s="1561"/>
      <c r="F44" s="1561"/>
      <c r="G44" s="1561"/>
      <c r="H44" s="1562"/>
    </row>
    <row r="45" spans="1:8">
      <c r="A45" s="1037" t="s">
        <v>45</v>
      </c>
      <c r="B45" s="1560" t="s">
        <v>46</v>
      </c>
      <c r="C45" s="1561"/>
      <c r="D45" s="1561"/>
      <c r="E45" s="1561"/>
      <c r="F45" s="1561"/>
      <c r="G45" s="1561"/>
      <c r="H45" s="1562"/>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533</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563" t="s">
        <v>111</v>
      </c>
      <c r="B5" s="1308" t="s">
        <v>432</v>
      </c>
      <c r="C5" s="1309"/>
      <c r="D5" s="1309"/>
      <c r="E5" s="1310" t="s">
        <v>255</v>
      </c>
      <c r="F5" s="1311"/>
      <c r="G5" s="1312"/>
      <c r="H5" s="749"/>
    </row>
    <row r="6" spans="1:9" s="750" customFormat="1" ht="30" customHeight="1" thickBot="1">
      <c r="A6" s="1564"/>
      <c r="B6" s="1313" t="s">
        <v>112</v>
      </c>
      <c r="C6" s="1314" t="s">
        <v>113</v>
      </c>
      <c r="D6" s="1315" t="s">
        <v>431</v>
      </c>
      <c r="E6" s="1316" t="s">
        <v>112</v>
      </c>
      <c r="F6" s="1316" t="s">
        <v>113</v>
      </c>
      <c r="G6" s="1317" t="s">
        <v>431</v>
      </c>
      <c r="H6" s="749"/>
    </row>
    <row r="7" spans="1:9" s="752" customFormat="1" ht="24.95" customHeight="1" thickBot="1">
      <c r="A7" s="1318" t="s">
        <v>114</v>
      </c>
      <c r="B7" s="1477">
        <v>43705.703999999998</v>
      </c>
      <c r="C7" s="1477">
        <v>34864.722000000002</v>
      </c>
      <c r="D7" s="1478">
        <v>24441.465</v>
      </c>
      <c r="E7" s="1479">
        <v>1.5260651458606687</v>
      </c>
      <c r="F7" s="1479">
        <v>0.54902251670053592</v>
      </c>
      <c r="G7" s="1480">
        <v>10.65166210203102</v>
      </c>
      <c r="H7" s="751"/>
    </row>
    <row r="8" spans="1:9" s="752" customFormat="1" ht="24.95" customHeight="1">
      <c r="A8" s="1319" t="s">
        <v>268</v>
      </c>
      <c r="B8" s="1481">
        <v>37599.396999999997</v>
      </c>
      <c r="C8" s="1481">
        <v>33260.910000000003</v>
      </c>
      <c r="D8" s="1482" t="s">
        <v>200</v>
      </c>
      <c r="E8" s="1483">
        <v>-2.3587137143514973</v>
      </c>
      <c r="F8" s="1483">
        <v>-0.20358092519549439</v>
      </c>
      <c r="G8" s="1484" t="s">
        <v>73</v>
      </c>
      <c r="H8" s="751"/>
    </row>
    <row r="9" spans="1:9" s="752" customFormat="1" ht="24.95" customHeight="1">
      <c r="A9" s="1320" t="s">
        <v>266</v>
      </c>
      <c r="B9" s="1485">
        <v>50673.928999999996</v>
      </c>
      <c r="C9" s="1485">
        <v>35067.447999999997</v>
      </c>
      <c r="D9" s="1485" t="s">
        <v>200</v>
      </c>
      <c r="E9" s="1486">
        <v>5.3618034462968041</v>
      </c>
      <c r="F9" s="1486">
        <v>0.31758963944543644</v>
      </c>
      <c r="G9" s="1487" t="s">
        <v>73</v>
      </c>
      <c r="H9" s="751"/>
    </row>
    <row r="10" spans="1:9" s="752" customFormat="1" ht="24.95" customHeight="1" thickBot="1">
      <c r="A10" s="1321" t="s">
        <v>269</v>
      </c>
      <c r="B10" s="1488" t="s">
        <v>200</v>
      </c>
      <c r="C10" s="1489" t="s">
        <v>200</v>
      </c>
      <c r="D10" s="1490" t="s">
        <v>73</v>
      </c>
      <c r="E10" s="1491" t="s">
        <v>73</v>
      </c>
      <c r="F10" s="1491" t="s">
        <v>73</v>
      </c>
      <c r="G10" s="1492"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N22" sqref="N22"/>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8.75">
      <c r="A2" s="1565" t="s">
        <v>536</v>
      </c>
      <c r="B2" s="1565"/>
      <c r="C2" s="1565"/>
      <c r="D2" s="1565"/>
      <c r="E2" s="1565"/>
      <c r="F2" s="1565"/>
      <c r="G2" s="1565"/>
      <c r="H2" s="1565"/>
    </row>
    <row r="3" spans="1:14" ht="4.5" customHeight="1" thickBot="1">
      <c r="A3" s="1004"/>
      <c r="B3" s="1004"/>
      <c r="C3" s="1004"/>
      <c r="D3" s="1004"/>
      <c r="E3" s="1004"/>
      <c r="F3" s="1004"/>
      <c r="G3" s="1004"/>
      <c r="H3" s="1004"/>
    </row>
    <row r="4" spans="1:14" ht="45.75" customHeight="1">
      <c r="A4" s="1005" t="s">
        <v>99</v>
      </c>
      <c r="B4" s="1006" t="s">
        <v>5</v>
      </c>
      <c r="C4" s="1006"/>
      <c r="D4" s="1566" t="s">
        <v>100</v>
      </c>
    </row>
    <row r="5" spans="1:14" ht="16.5" customHeight="1" thickBot="1">
      <c r="A5" s="1007"/>
      <c r="B5" s="1271">
        <v>45270</v>
      </c>
      <c r="C5" s="1271">
        <v>45263</v>
      </c>
      <c r="D5" s="1567"/>
    </row>
    <row r="6" spans="1:14" ht="15.75" thickBot="1">
      <c r="A6" s="1008"/>
      <c r="B6" s="1322"/>
      <c r="C6" s="1322"/>
      <c r="D6" s="1323"/>
      <c r="J6"/>
      <c r="K6"/>
      <c r="L6"/>
      <c r="M6"/>
      <c r="N6"/>
    </row>
    <row r="7" spans="1:14" ht="15.75" thickBot="1">
      <c r="A7" s="1324" t="s">
        <v>251</v>
      </c>
      <c r="B7" s="1509">
        <v>19803.939999999999</v>
      </c>
      <c r="C7" s="1509">
        <v>19681.62</v>
      </c>
      <c r="D7" s="1510">
        <v>0.62149355591663547</v>
      </c>
      <c r="J7"/>
      <c r="K7"/>
      <c r="L7"/>
      <c r="M7"/>
      <c r="N7"/>
    </row>
    <row r="8" spans="1:14">
      <c r="A8" s="1157" t="s">
        <v>105</v>
      </c>
      <c r="B8" s="1511" t="s">
        <v>200</v>
      </c>
      <c r="C8" s="1511">
        <v>17821.567999999999</v>
      </c>
      <c r="D8" s="1512" t="s">
        <v>73</v>
      </c>
      <c r="J8"/>
      <c r="K8"/>
      <c r="L8"/>
      <c r="M8"/>
      <c r="N8"/>
    </row>
    <row r="9" spans="1:14">
      <c r="A9" s="1158" t="s">
        <v>106</v>
      </c>
      <c r="B9" s="1159">
        <v>23642.155999999999</v>
      </c>
      <c r="C9" s="1159">
        <v>23783.383000000002</v>
      </c>
      <c r="D9" s="1513">
        <v>-0.59380534720398093</v>
      </c>
      <c r="J9"/>
      <c r="K9"/>
      <c r="L9"/>
      <c r="M9"/>
      <c r="N9"/>
    </row>
    <row r="10" spans="1:14" ht="15.75" thickBot="1">
      <c r="A10" s="1325" t="s">
        <v>107</v>
      </c>
      <c r="B10" s="1164">
        <v>19606.882000000001</v>
      </c>
      <c r="C10" s="1164">
        <v>19555.567999999999</v>
      </c>
      <c r="D10" s="1514">
        <v>0.26240096938121221</v>
      </c>
      <c r="J10"/>
      <c r="K10"/>
      <c r="L10"/>
      <c r="M10"/>
      <c r="N10"/>
    </row>
    <row r="11" spans="1:14" ht="15.75" thickBot="1">
      <c r="A11" s="1324" t="s">
        <v>252</v>
      </c>
      <c r="B11" s="1515">
        <v>16503.72</v>
      </c>
      <c r="C11" s="1515">
        <v>16301.73</v>
      </c>
      <c r="D11" s="1510">
        <v>1.2390709452309761</v>
      </c>
      <c r="J11"/>
      <c r="K11"/>
      <c r="L11"/>
      <c r="M11"/>
      <c r="N11"/>
    </row>
    <row r="12" spans="1:14" ht="13.5" customHeight="1">
      <c r="A12" s="1157" t="s">
        <v>105</v>
      </c>
      <c r="B12" s="1516" t="s">
        <v>200</v>
      </c>
      <c r="C12" s="1516">
        <v>13265.67</v>
      </c>
      <c r="D12" s="1517" t="s">
        <v>73</v>
      </c>
      <c r="J12"/>
      <c r="K12"/>
      <c r="L12"/>
      <c r="M12"/>
      <c r="N12"/>
    </row>
    <row r="13" spans="1:14" ht="14.25" customHeight="1">
      <c r="A13" s="1158" t="s">
        <v>106</v>
      </c>
      <c r="B13" s="1518" t="s">
        <v>200</v>
      </c>
      <c r="C13" s="1518">
        <v>19164.341</v>
      </c>
      <c r="D13" s="1519" t="s">
        <v>73</v>
      </c>
      <c r="F13" s="1031"/>
      <c r="J13"/>
      <c r="K13"/>
      <c r="L13"/>
      <c r="M13"/>
      <c r="N13"/>
    </row>
    <row r="14" spans="1:14" ht="16.5" customHeight="1" thickBot="1">
      <c r="A14" s="1290" t="s">
        <v>107</v>
      </c>
      <c r="B14" s="1160">
        <v>16260.31</v>
      </c>
      <c r="C14" s="1160">
        <v>16081.214</v>
      </c>
      <c r="D14" s="1520">
        <v>1.1136970131732564</v>
      </c>
      <c r="G14"/>
      <c r="H14"/>
      <c r="I14"/>
      <c r="J14"/>
      <c r="K14"/>
      <c r="L14"/>
      <c r="M14"/>
      <c r="N14"/>
    </row>
    <row r="15" spans="1:14">
      <c r="A15" s="1009" t="s">
        <v>253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3"/>
      <c r="B20" s="3"/>
      <c r="C20"/>
      <c r="D20"/>
      <c r="G20"/>
      <c r="H20"/>
      <c r="I20"/>
      <c r="J20"/>
      <c r="K20"/>
      <c r="L20"/>
      <c r="M20"/>
      <c r="N20"/>
    </row>
    <row r="21" spans="1:14">
      <c r="A21" s="3"/>
      <c r="B21" s="3"/>
      <c r="C21"/>
      <c r="D21"/>
      <c r="G21"/>
      <c r="H21"/>
      <c r="I21"/>
      <c r="J21"/>
      <c r="K21"/>
      <c r="L21"/>
      <c r="M21"/>
      <c r="N21"/>
    </row>
    <row r="22" spans="1:14">
      <c r="A22" s="3"/>
      <c r="B22" s="1032"/>
      <c r="C22"/>
      <c r="D22"/>
      <c r="G22"/>
      <c r="H22"/>
      <c r="I22"/>
      <c r="J22"/>
      <c r="K22"/>
      <c r="L22"/>
      <c r="M22"/>
      <c r="N22"/>
    </row>
    <row r="23" spans="1:14">
      <c r="A23" s="3"/>
      <c r="B23" s="3"/>
      <c r="C23"/>
      <c r="D23"/>
      <c r="G23"/>
      <c r="H23"/>
      <c r="I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N21" sqref="N21"/>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535</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568" t="s">
        <v>434</v>
      </c>
      <c r="B5" s="1326" t="s">
        <v>432</v>
      </c>
      <c r="C5" s="1327"/>
      <c r="D5" s="1328"/>
      <c r="E5" s="1329" t="s">
        <v>255</v>
      </c>
      <c r="F5" s="1330"/>
      <c r="G5" s="1270"/>
      <c r="H5" s="749"/>
    </row>
    <row r="6" spans="1:8" s="750" customFormat="1" ht="30" customHeight="1" thickBot="1">
      <c r="A6" s="1569"/>
      <c r="B6" s="1331" t="s">
        <v>112</v>
      </c>
      <c r="C6" s="1332" t="s">
        <v>113</v>
      </c>
      <c r="D6" s="1333" t="s">
        <v>431</v>
      </c>
      <c r="E6" s="1334" t="s">
        <v>112</v>
      </c>
      <c r="F6" s="1335" t="s">
        <v>113</v>
      </c>
      <c r="G6" s="1336" t="s">
        <v>431</v>
      </c>
      <c r="H6" s="749"/>
    </row>
    <row r="7" spans="1:8" s="752" customFormat="1" ht="24.95" customHeight="1" thickBot="1">
      <c r="A7" s="898"/>
      <c r="B7" s="1493">
        <v>41716.06</v>
      </c>
      <c r="C7" s="1494">
        <v>31305.75</v>
      </c>
      <c r="D7" s="1495" t="s">
        <v>200</v>
      </c>
      <c r="E7" s="1496">
        <v>1.6661219752873255</v>
      </c>
      <c r="F7" s="1497">
        <v>2.1109268958076006</v>
      </c>
      <c r="G7" s="1498" t="s">
        <v>73</v>
      </c>
      <c r="H7" s="751"/>
    </row>
    <row r="8" spans="1:8" customFormat="1" ht="15.75" customHeight="1">
      <c r="A8" s="1009"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I-IX_ 2023</vt:lpstr>
      <vt:lpstr>Eksport_I-IX_ 2023</vt:lpstr>
      <vt:lpstr>Import_I-IX_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2023-12-14T13:35:02Z</dcterms:modified>
</cp:coreProperties>
</file>