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\Sekretariat KOP\Na Zarząd\Po I etapie\"/>
    </mc:Choice>
  </mc:AlternateContent>
  <bookViews>
    <workbookView xWindow="-105" yWindow="-105" windowWidth="23250" windowHeight="12570"/>
  </bookViews>
  <sheets>
    <sheet name="po I etapie" sheetId="1" r:id="rId1"/>
  </sheets>
  <definedNames>
    <definedName name="_xlnm.Print_Area" localSheetId="0">'po I etapie'!$A$2:$I$41</definedName>
    <definedName name="_xlnm.Print_Titles" localSheetId="0">'po I etapie'!$7:$7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41" i="1"/>
  <c r="G35" i="1" l="1"/>
  <c r="G37" i="1" l="1"/>
  <c r="G38" i="1" s="1"/>
</calcChain>
</file>

<file path=xl/sharedStrings.xml><?xml version="1.0" encoding="utf-8"?>
<sst xmlns="http://schemas.openxmlformats.org/spreadsheetml/2006/main" count="147" uniqueCount="110">
  <si>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</si>
  <si>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</si>
  <si>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</si>
  <si>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</si>
  <si>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</si>
  <si>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</si>
  <si>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</si>
  <si>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POMORSKIE</t>
  </si>
  <si>
    <t>MAZOWIECKIE</t>
  </si>
  <si>
    <t>MAŁOPOLSKIE</t>
  </si>
  <si>
    <t>ŚLĄSKIE</t>
  </si>
  <si>
    <t>DOLNOŚLĄSKIE</t>
  </si>
  <si>
    <t>WARMIŃSKO-MAZURSKIE</t>
  </si>
  <si>
    <t>ŚWIĘTOKRZYSKIE</t>
  </si>
  <si>
    <t>LUBELSKIE</t>
  </si>
  <si>
    <t>ŁÓDZKIE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</si>
  <si>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</si>
  <si>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</si>
  <si>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</si>
  <si>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</si>
  <si>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</si>
  <si>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</si>
  <si>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</si>
  <si>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</si>
  <si>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</si>
  <si>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</si>
  <si>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</si>
  <si>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</si>
  <si>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</si>
  <si>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</si>
  <si>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</si>
  <si>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</si>
  <si>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35.</t>
  </si>
  <si>
    <t>oceniony negatywnie</t>
  </si>
  <si>
    <t>Zakwalifikowany do II etapu oceny</t>
  </si>
  <si>
    <t>Lista projektów zakwalifikowanych do II etapu oceny</t>
  </si>
  <si>
    <t>Lista projektów ocenionych negatywnie na I etapie oceny</t>
  </si>
  <si>
    <t>rezygnacja z udziału w naborze</t>
  </si>
  <si>
    <t>Rezygnacja z udziału w naborze</t>
  </si>
  <si>
    <t>Lista ocenionych projektów zakwalifikowanych do II etapu oceny oraz ocenionych negatywnie na I etapie oceny - nabór nr FENX.01.03-IW.01-001/24 
w ramach Priorytetu FENX.01 Wsparcie sektorów energetyka i środowisko z Funduszu Spójności Działanie FENX.01.03 Gospodarka wodno‐ściekowa programu Fundusze Europejskie na Infrastrukturę, Klimat, Środowisko 2021-2027</t>
  </si>
  <si>
    <t>FENX.01.03-IW.01-0001/24</t>
  </si>
  <si>
    <t>FENX.01.03-IW.01-0004/24</t>
  </si>
  <si>
    <t>FENX.01.03-IW.01-0005/24</t>
  </si>
  <si>
    <t>FENX.01.03-IW.01-0006/24</t>
  </si>
  <si>
    <t>FENX.01.03-IW.01-0007/24</t>
  </si>
  <si>
    <t>FENX.01.03-IW.01-0009/24</t>
  </si>
  <si>
    <t>FENX.01.03-IW.01-0010/24</t>
  </si>
  <si>
    <t>FENX.01.03-IW.01-0011/24</t>
  </si>
  <si>
    <t>FENX.01.03-IW.01-0012/24</t>
  </si>
  <si>
    <t>FENX.01.03-IW.01-0013/24</t>
  </si>
  <si>
    <t>FENX.01.03-IW.01-0014/24</t>
  </si>
  <si>
    <t>FENX.01.03-IW.01-0015/24</t>
  </si>
  <si>
    <t>FENX.01.03-IW.01-0018/24</t>
  </si>
  <si>
    <t>FENX.01.03-IW.01-0019/24</t>
  </si>
  <si>
    <t>FENX.01.03-IW.01-0021/24</t>
  </si>
  <si>
    <t>FENX.01.03-IW.01-0022/24</t>
  </si>
  <si>
    <t>Wodociągi Kieleckie Sp. z o.o.</t>
  </si>
  <si>
    <t>Wodociągi i Kanalizacja w Opolu Sp. z o.o.</t>
  </si>
  <si>
    <t>Tarnowskie Wodociągi Sp. z o. o.</t>
  </si>
  <si>
    <t>Kobierzyckie Przedsiębiorstwo Wodociągów i Kanalizacji Sp. z o.o.</t>
  </si>
  <si>
    <t>Przedsiębiorstwo Gospodarki Komunalnej Sp. z o.o. w Wiszni Małej</t>
  </si>
  <si>
    <t>Gmina Jastków</t>
  </si>
  <si>
    <t>OPOLSKIE</t>
  </si>
  <si>
    <t>Poprawa gospodarki ściekowej na terenie kieleckiego obszaru metropolitalnego – etap II</t>
  </si>
  <si>
    <t>Optymalizacja i rozbudowa systemu zbiorowego odprowadzania i oczyszczania ścieków w Aglomeracji Gdynia</t>
  </si>
  <si>
    <t>Poprawa gospodarki ściekowej w mieście Opolu – etap V</t>
  </si>
  <si>
    <t>Poprawa gospodarki wodno - ściekowej w aglomeracji Olsztyn etap II - modernizacja Miejskiej Oczyszczalni Ścieków Łyna</t>
  </si>
  <si>
    <t>Uporządkowanie gospodarki wodno-ściekowej na terenie aglomeracji Gdynia na obszarze gminy Szemud</t>
  </si>
  <si>
    <t>Zapewnienie prawidłowej gospodarki wodno-ściekowej aglomeracji Wrocław, w części gminy Miękinia – II etap</t>
  </si>
  <si>
    <t>Docelowe rozwiązanie gospodarki ściekowej dla miasta Wrocławia – Faza II</t>
  </si>
  <si>
    <t>Modernizacja i rozbudowa oczyszczalni Tarnów</t>
  </si>
  <si>
    <t>Budowa oczyszczalni ścieków w miejscowości Rybarzowice oraz rozbudowa sieci kanalizacyjnej i modernizacja systemu oczyszczania ścieków w aglomeracji Bielsko-Biała Komorowice</t>
  </si>
  <si>
    <t>Rozbudowa sieci kanalizacji sanitarnej na terenie Gminy Kobierzyce</t>
  </si>
  <si>
    <t>Rozbudowa sieci kanalizacji sanitarnej w miejscowościach Psary, Szymanów, Krzyżanowice</t>
  </si>
  <si>
    <t>Gospodarka wodno - ściekowa w Krakowie - Etap VII</t>
  </si>
  <si>
    <t>Budowa kanalizacji sanitarnej w aglomeracji wrocławskiej, Gmina Siechnice</t>
  </si>
  <si>
    <t>„Budowa sieci kanalizacji sanitarnej w Gminie Jastków”</t>
  </si>
  <si>
    <t>Rozbudowa kanalizacji sanitarnej w Aglomeracji Łódź - Gmina Miejska Pabianice</t>
  </si>
  <si>
    <t>Rozbudowa kanalizacji sanitarnej w Aglomeracji Łódź – miasto Łódź</t>
  </si>
  <si>
    <t>FENX.01.03-IW.01-0002/24</t>
  </si>
  <si>
    <t>FENX.01.03-IW.01-0003/24</t>
  </si>
  <si>
    <t>FENX.01.03-IW.01-0008/24</t>
  </si>
  <si>
    <t>FENX.01.03-IW.01-0017/24</t>
  </si>
  <si>
    <t>FENX.01.03-IW.01-0020/24</t>
  </si>
  <si>
    <t>Wodociągi Miejskie w Radomiu Sp. z o.o.</t>
  </si>
  <si>
    <t>Gmina Chrząstowice</t>
  </si>
  <si>
    <t>Gmina Głusk</t>
  </si>
  <si>
    <t>Gmina Niemce</t>
  </si>
  <si>
    <t>Modernizacja i rozbudowa gospodarki wodno-ściekowej na terenie aglomeracji Radom - etap IV</t>
  </si>
  <si>
    <t>Budowa kanalizacji sanitarnej w miejscowości Daniec – etap II</t>
  </si>
  <si>
    <t>Rozbudowa i modernizacja systemu odprowadzania ścieków w Lublinie – Etap IV</t>
  </si>
  <si>
    <t>„Rozbudowa kanalizacji w aglomeracji Lublin Gmina Głusk etap III”</t>
  </si>
  <si>
    <t>Budowa sieci kanalizacji sanitarnej dla południowej części Gminy Niemce”</t>
  </si>
  <si>
    <t>FENX.01.03-IW.01-0016/24</t>
  </si>
  <si>
    <t>Gmina Bestwina</t>
  </si>
  <si>
    <t>Budowa sieci kanalizacji sanitarnej na terenie Gminy Bestwina w granicach aglomeracji Bielsko-Biała – Komorowice – etap I</t>
  </si>
  <si>
    <t>Przedsiębiorstwo Wodociągów i Kanalizacji Sp. z o.o. w Gdyni</t>
  </si>
  <si>
    <t>Przedsiębiorstwo Wodociągów i Kanalizacji Spółka z o.o. w Olsztynie</t>
  </si>
  <si>
    <t>Gminne Przedsiębiorstwo Komunalne Szemud Sp. z o.o.</t>
  </si>
  <si>
    <t>Zakład Usług Komunalnych Sp. z o. o. w Miękini</t>
  </si>
  <si>
    <t>Miejskie Przedsiębiorstwo Wodociągów i Kanalizacji S.A. we Wrocławiu</t>
  </si>
  <si>
    <t>AQUA S.A. Bielsko-Biała</t>
  </si>
  <si>
    <t>Wodociągi Miasta Krakowa S.A.</t>
  </si>
  <si>
    <t>Zakład Gospodarki Komunalnej Sp. z o.o. Siechnice</t>
  </si>
  <si>
    <t>Zakład Wodociągów i Kanalizacji Sp. z o.o. w Pabianicach</t>
  </si>
  <si>
    <t>Zakład Wodociągów i Kanalizacji Sp. z o.o. w Łodzi</t>
  </si>
  <si>
    <t>Miejskie Przedsiębiorstwo Wodociągów i Kanalizacji w Lublinie Sp. z o.o.</t>
  </si>
  <si>
    <t>Koszt całkowity (PLN)</t>
  </si>
  <si>
    <t>Wnioskowane dofinansowanie (PLN)</t>
  </si>
  <si>
    <t>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</si>
</sst>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4" fontId="1" fillId="0" borderId="0" xfId="0" applyNumberFormat="1" applyFont="1"/>
    <xf numFmtId="0" fontId="0" fillId="0" borderId="0" xfId="0" applyAlignment="1">
      <alignment vertical="center"/>
    </xf>
    <xf numFmtId="4" fontId="1" fillId="0" borderId="10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" fontId="7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0" fillId="5" borderId="6" xfId="0" applyFill="1" applyBorder="1" applyAlignment="1">
      <alignment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1501140</xdr:colOff>
      <xdr:row>1</xdr:row>
      <xdr:rowOff>110490</xdr:rowOff>
    </xdr:from>
    <xdr:to>
      <xdr:col>6</xdr:col>
      <xdr:colOff>581660</xdr:colOff>
      <xdr:row>1</xdr:row>
      <xdr:rowOff>897255</xdr:rowOff>
    </xdr:to>
    <xdr:pic>
      <xdr:nvPicPr>
        <xdr:cNvPr id="2" name="Obraz 1" descr="Lista projektów zakwalifikowanych do II etapu oceny oraz ocenionych negatywnie na I etapie oceny" title="Lista projektów zakwalifikowanych do II etapu oceny oraz ocenionych negatywnie na I etapie oceny">
          <a:extLst>
            <a:ext uri="{FF2B5EF4-FFF2-40B4-BE49-F238E27FC236}">
              <a16:creationId xmlns:a16="http://schemas.microsoft.com/office/drawing/2014/main" id="{F0282769-C419-F87F-0705-9A2A294AF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465" y="291465"/>
          <a:ext cx="6138545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tabSelected="1" view="pageBreakPreview" zoomScale="80" zoomScaleNormal="100" zoomScaleSheetLayoutView="80" workbookViewId="0">
      <selection activeCell="A3" sqref="A3:I4"/>
    </sheetView>
  </sheetViews>
  <sheetFormatPr defaultRowHeight="15" x14ac:dyDescent="0.25"/>
  <cols>
    <col min="1" max="1" width="5.140625" customWidth="1"/>
    <col min="2" max="2" width="27.28515625" customWidth="1"/>
    <col min="3" max="3" width="25.85546875" customWidth="1"/>
    <col min="4" max="4" width="19.140625" customWidth="1"/>
    <col min="5" max="5" width="40.42578125" customWidth="1"/>
    <col min="6" max="7" width="17.42578125" customWidth="1"/>
    <col min="8" max="8" width="7.7109375" customWidth="1"/>
    <col min="9" max="9" width="20" style="5" customWidth="1"/>
    <col min="11" max="11" width="16.42578125" style="2" bestFit="1" customWidth="1"/>
  </cols>
  <sheetData>
    <row r="2" spans="1:9" ht="78" customHeight="1" x14ac:dyDescent="0.25"/>
    <row r="3" spans="1:9" x14ac:dyDescent="0.25">
      <c r="A3" s="32" t="s">
        <v>39</v>
      </c>
      <c r="B3" s="32"/>
      <c r="C3" s="32"/>
      <c r="D3" s="32"/>
      <c r="E3" s="32"/>
      <c r="F3" s="32"/>
      <c r="G3" s="32"/>
      <c r="H3" s="32"/>
      <c r="I3" s="32"/>
    </row>
    <row r="4" spans="1:9" ht="63.75" customHeight="1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ht="15.7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8.75" x14ac:dyDescent="0.25">
      <c r="A6" s="33" t="s">
        <v>35</v>
      </c>
      <c r="B6" s="34"/>
      <c r="C6" s="34"/>
      <c r="D6" s="34"/>
      <c r="E6" s="34"/>
      <c r="F6" s="34"/>
      <c r="G6" s="34"/>
      <c r="H6" s="34"/>
      <c r="I6" s="35"/>
    </row>
    <row r="7" spans="1:9" ht="45" x14ac:dyDescent="0.25">
      <c r="A7" s="7" t="s">
        <v>0</v>
      </c>
      <c r="B7" s="8" t="s">
        <v>5</v>
      </c>
      <c r="C7" s="8" t="s">
        <v>1</v>
      </c>
      <c r="D7" s="8" t="s">
        <v>4</v>
      </c>
      <c r="E7" s="8" t="s">
        <v>2</v>
      </c>
      <c r="F7" s="8" t="s">
        <v>107</v>
      </c>
      <c r="G7" s="8" t="s">
        <v>108</v>
      </c>
      <c r="H7" s="8" t="s">
        <v>3</v>
      </c>
      <c r="I7" s="9" t="s">
        <v>6</v>
      </c>
    </row>
    <row r="8" spans="1:9" ht="30" x14ac:dyDescent="0.25">
      <c r="A8" s="10" t="s">
        <v>16</v>
      </c>
      <c r="B8" s="11" t="s">
        <v>51</v>
      </c>
      <c r="C8" s="11" t="s">
        <v>102</v>
      </c>
      <c r="D8" s="11" t="s">
        <v>9</v>
      </c>
      <c r="E8" s="11" t="s">
        <v>74</v>
      </c>
      <c r="F8" s="12">
        <v>204345786.33000001</v>
      </c>
      <c r="G8" s="12">
        <v>116714053.39</v>
      </c>
      <c r="H8" s="13">
        <v>273</v>
      </c>
      <c r="I8" s="14" t="s">
        <v>34</v>
      </c>
    </row>
    <row r="9" spans="1:9" ht="66.75" customHeight="1" x14ac:dyDescent="0.25">
      <c r="A9" s="10" t="s">
        <v>17</v>
      </c>
      <c r="B9" s="11" t="s">
        <v>46</v>
      </c>
      <c r="C9" s="11" t="s">
        <v>100</v>
      </c>
      <c r="D9" s="11" t="s">
        <v>11</v>
      </c>
      <c r="E9" s="11" t="s">
        <v>69</v>
      </c>
      <c r="F9" s="12">
        <v>385262408.63999999</v>
      </c>
      <c r="G9" s="12">
        <v>219255029.28999999</v>
      </c>
      <c r="H9" s="13">
        <v>229</v>
      </c>
      <c r="I9" s="14" t="s">
        <v>34</v>
      </c>
    </row>
    <row r="10" spans="1:9" ht="30" x14ac:dyDescent="0.25">
      <c r="A10" s="10" t="s">
        <v>18</v>
      </c>
      <c r="B10" s="11" t="s">
        <v>47</v>
      </c>
      <c r="C10" s="11" t="s">
        <v>58</v>
      </c>
      <c r="D10" s="11" t="s">
        <v>9</v>
      </c>
      <c r="E10" s="11" t="s">
        <v>70</v>
      </c>
      <c r="F10" s="12">
        <v>72921638.459999993</v>
      </c>
      <c r="G10" s="12">
        <v>27322120</v>
      </c>
      <c r="H10" s="13">
        <v>209</v>
      </c>
      <c r="I10" s="14" t="s">
        <v>34</v>
      </c>
    </row>
    <row r="11" spans="1:9" ht="63" customHeight="1" x14ac:dyDescent="0.25">
      <c r="A11" s="10" t="s">
        <v>19</v>
      </c>
      <c r="B11" s="11" t="s">
        <v>43</v>
      </c>
      <c r="C11" s="11" t="s">
        <v>97</v>
      </c>
      <c r="D11" s="11" t="s">
        <v>12</v>
      </c>
      <c r="E11" s="11" t="s">
        <v>66</v>
      </c>
      <c r="F11" s="12">
        <v>112689952.5</v>
      </c>
      <c r="G11" s="12">
        <v>61345420.5</v>
      </c>
      <c r="H11" s="13">
        <v>191</v>
      </c>
      <c r="I11" s="14" t="s">
        <v>34</v>
      </c>
    </row>
    <row r="12" spans="1:9" ht="90" customHeight="1" x14ac:dyDescent="0.25">
      <c r="A12" s="10" t="s">
        <v>20</v>
      </c>
      <c r="B12" s="11" t="s">
        <v>48</v>
      </c>
      <c r="C12" s="11" t="s">
        <v>101</v>
      </c>
      <c r="D12" s="11" t="s">
        <v>10</v>
      </c>
      <c r="E12" s="11" t="s">
        <v>71</v>
      </c>
      <c r="F12" s="12">
        <v>97610763.969999999</v>
      </c>
      <c r="G12" s="12">
        <v>53008089.539999999</v>
      </c>
      <c r="H12" s="13">
        <v>189</v>
      </c>
      <c r="I12" s="14" t="s">
        <v>34</v>
      </c>
    </row>
    <row r="13" spans="1:9" ht="45" x14ac:dyDescent="0.25">
      <c r="A13" s="10" t="s">
        <v>21</v>
      </c>
      <c r="B13" s="11" t="s">
        <v>44</v>
      </c>
      <c r="C13" s="11" t="s">
        <v>98</v>
      </c>
      <c r="D13" s="11" t="s">
        <v>7</v>
      </c>
      <c r="E13" s="11" t="s">
        <v>67</v>
      </c>
      <c r="F13" s="12">
        <v>41711495.520000003</v>
      </c>
      <c r="G13" s="12">
        <v>23910211.600000001</v>
      </c>
      <c r="H13" s="13">
        <v>182</v>
      </c>
      <c r="I13" s="14" t="s">
        <v>34</v>
      </c>
    </row>
    <row r="14" spans="1:9" ht="45" x14ac:dyDescent="0.25">
      <c r="A14" s="10" t="s">
        <v>22</v>
      </c>
      <c r="B14" s="11" t="s">
        <v>45</v>
      </c>
      <c r="C14" s="11" t="s">
        <v>99</v>
      </c>
      <c r="D14" s="11" t="s">
        <v>11</v>
      </c>
      <c r="E14" s="11" t="s">
        <v>68</v>
      </c>
      <c r="F14" s="12">
        <v>149091396.94</v>
      </c>
      <c r="G14" s="12">
        <v>84848762.480000004</v>
      </c>
      <c r="H14" s="13">
        <v>153</v>
      </c>
      <c r="I14" s="14" t="s">
        <v>34</v>
      </c>
    </row>
    <row r="15" spans="1:9" ht="45" x14ac:dyDescent="0.25">
      <c r="A15" s="10" t="s">
        <v>23</v>
      </c>
      <c r="B15" s="11" t="s">
        <v>40</v>
      </c>
      <c r="C15" s="11" t="s">
        <v>56</v>
      </c>
      <c r="D15" s="11" t="s">
        <v>13</v>
      </c>
      <c r="E15" s="11" t="s">
        <v>63</v>
      </c>
      <c r="F15" s="12">
        <v>18177668.329999998</v>
      </c>
      <c r="G15" s="12">
        <v>7472814.7999999998</v>
      </c>
      <c r="H15" s="13">
        <v>148</v>
      </c>
      <c r="I15" s="14" t="s">
        <v>34</v>
      </c>
    </row>
    <row r="16" spans="1:9" ht="45" x14ac:dyDescent="0.25">
      <c r="A16" s="10" t="s">
        <v>24</v>
      </c>
      <c r="B16" s="11" t="s">
        <v>55</v>
      </c>
      <c r="C16" s="11" t="s">
        <v>105</v>
      </c>
      <c r="D16" s="11" t="s">
        <v>15</v>
      </c>
      <c r="E16" s="11" t="s">
        <v>78</v>
      </c>
      <c r="F16" s="12">
        <v>61195306.689999998</v>
      </c>
      <c r="G16" s="12">
        <v>31495755.43</v>
      </c>
      <c r="H16" s="13">
        <v>147</v>
      </c>
      <c r="I16" s="14" t="s">
        <v>34</v>
      </c>
    </row>
    <row r="17" spans="1:9" ht="63" customHeight="1" x14ac:dyDescent="0.25">
      <c r="A17" s="10" t="s">
        <v>25</v>
      </c>
      <c r="B17" s="11" t="s">
        <v>41</v>
      </c>
      <c r="C17" s="11" t="s">
        <v>96</v>
      </c>
      <c r="D17" s="11" t="s">
        <v>7</v>
      </c>
      <c r="E17" s="11" t="s">
        <v>64</v>
      </c>
      <c r="F17" s="12">
        <v>48524183.560000002</v>
      </c>
      <c r="G17" s="12">
        <v>22667072.899999999</v>
      </c>
      <c r="H17" s="13">
        <v>145</v>
      </c>
      <c r="I17" s="14" t="s">
        <v>34</v>
      </c>
    </row>
    <row r="18" spans="1:9" ht="45" x14ac:dyDescent="0.25">
      <c r="A18" s="10" t="s">
        <v>26</v>
      </c>
      <c r="B18" s="11" t="s">
        <v>52</v>
      </c>
      <c r="C18" s="11" t="s">
        <v>103</v>
      </c>
      <c r="D18" s="11" t="s">
        <v>11</v>
      </c>
      <c r="E18" s="11" t="s">
        <v>75</v>
      </c>
      <c r="F18" s="12">
        <v>31430777.82</v>
      </c>
      <c r="G18" s="12">
        <v>17894737.18</v>
      </c>
      <c r="H18" s="13">
        <v>134</v>
      </c>
      <c r="I18" s="14" t="s">
        <v>34</v>
      </c>
    </row>
    <row r="19" spans="1:9" ht="45" x14ac:dyDescent="0.25">
      <c r="A19" s="10" t="s">
        <v>27</v>
      </c>
      <c r="B19" s="11" t="s">
        <v>50</v>
      </c>
      <c r="C19" s="11" t="s">
        <v>60</v>
      </c>
      <c r="D19" s="11" t="s">
        <v>11</v>
      </c>
      <c r="E19" s="11" t="s">
        <v>73</v>
      </c>
      <c r="F19" s="12">
        <v>3358270.82</v>
      </c>
      <c r="G19" s="12">
        <v>1925056.02</v>
      </c>
      <c r="H19" s="13">
        <v>131</v>
      </c>
      <c r="I19" s="14" t="s">
        <v>34</v>
      </c>
    </row>
    <row r="20" spans="1:9" ht="45" x14ac:dyDescent="0.25">
      <c r="A20" s="10" t="s">
        <v>28</v>
      </c>
      <c r="B20" s="11" t="s">
        <v>54</v>
      </c>
      <c r="C20" s="11" t="s">
        <v>104</v>
      </c>
      <c r="D20" s="11" t="s">
        <v>15</v>
      </c>
      <c r="E20" s="11" t="s">
        <v>77</v>
      </c>
      <c r="F20" s="12">
        <v>6465218.5599999996</v>
      </c>
      <c r="G20" s="12">
        <v>3754467.66</v>
      </c>
      <c r="H20" s="13">
        <v>131</v>
      </c>
      <c r="I20" s="14" t="s">
        <v>34</v>
      </c>
    </row>
    <row r="21" spans="1:9" ht="30" x14ac:dyDescent="0.25">
      <c r="A21" s="10" t="s">
        <v>29</v>
      </c>
      <c r="B21" s="11" t="s">
        <v>42</v>
      </c>
      <c r="C21" s="11" t="s">
        <v>57</v>
      </c>
      <c r="D21" s="11" t="s">
        <v>62</v>
      </c>
      <c r="E21" s="11" t="s">
        <v>65</v>
      </c>
      <c r="F21" s="12">
        <v>6791727.3399999999</v>
      </c>
      <c r="G21" s="12">
        <v>3013677.87</v>
      </c>
      <c r="H21" s="13">
        <v>129</v>
      </c>
      <c r="I21" s="14" t="s">
        <v>34</v>
      </c>
    </row>
    <row r="22" spans="1:9" ht="30" x14ac:dyDescent="0.25">
      <c r="A22" s="10" t="s">
        <v>30</v>
      </c>
      <c r="B22" s="11" t="s">
        <v>53</v>
      </c>
      <c r="C22" s="11" t="s">
        <v>61</v>
      </c>
      <c r="D22" s="11" t="s">
        <v>14</v>
      </c>
      <c r="E22" s="11" t="s">
        <v>76</v>
      </c>
      <c r="F22" s="12">
        <v>21976777.800000001</v>
      </c>
      <c r="G22" s="12">
        <v>12597879.99</v>
      </c>
      <c r="H22" s="13">
        <v>129</v>
      </c>
      <c r="I22" s="14" t="s">
        <v>34</v>
      </c>
    </row>
    <row r="23" spans="1:9" ht="57" customHeight="1" x14ac:dyDescent="0.25">
      <c r="A23" s="10" t="s">
        <v>31</v>
      </c>
      <c r="B23" s="11" t="s">
        <v>49</v>
      </c>
      <c r="C23" s="11" t="s">
        <v>59</v>
      </c>
      <c r="D23" s="11" t="s">
        <v>11</v>
      </c>
      <c r="E23" s="11" t="s">
        <v>72</v>
      </c>
      <c r="F23" s="12">
        <v>2812234.18</v>
      </c>
      <c r="G23" s="21">
        <v>1412151.41</v>
      </c>
      <c r="H23" s="13">
        <v>120</v>
      </c>
      <c r="I23" s="14" t="s">
        <v>34</v>
      </c>
    </row>
    <row r="24" spans="1:9" ht="22.9" customHeight="1" x14ac:dyDescent="0.25">
      <c r="A24" s="22"/>
      <c r="B24" s="23"/>
      <c r="C24" s="23"/>
      <c r="D24" s="23"/>
      <c r="E24" s="24"/>
      <c r="F24" s="25"/>
      <c r="G24" s="28">
        <f>SUM(G8:G23)</f>
        <v>688637300.05999982</v>
      </c>
      <c r="H24" s="26"/>
      <c r="I24" s="27"/>
    </row>
    <row r="25" spans="1:9" hidden="1" x14ac:dyDescent="0.25">
      <c r="A25" s="22" t="s">
        <v>32</v>
      </c>
      <c r="F25" s="25"/>
      <c r="G25" s="25"/>
    </row>
    <row r="26" spans="1:9" hidden="1" x14ac:dyDescent="0.25">
      <c r="A26" s="22"/>
      <c r="F26" s="25"/>
      <c r="G26" s="25"/>
    </row>
    <row r="27" spans="1:9" ht="15.75" thickBot="1" x14ac:dyDescent="0.3"/>
    <row r="28" spans="1:9" ht="15.75" hidden="1" thickBot="1" x14ac:dyDescent="0.3">
      <c r="G28" s="4"/>
    </row>
    <row r="29" spans="1:9" ht="18.75" x14ac:dyDescent="0.3">
      <c r="A29" s="36" t="s">
        <v>36</v>
      </c>
      <c r="B29" s="37"/>
      <c r="C29" s="37"/>
      <c r="D29" s="37"/>
      <c r="E29" s="37"/>
      <c r="F29" s="37"/>
      <c r="G29" s="37"/>
      <c r="H29" s="37"/>
      <c r="I29" s="38"/>
    </row>
    <row r="30" spans="1:9" ht="45" x14ac:dyDescent="0.25">
      <c r="A30" s="10" t="s">
        <v>16</v>
      </c>
      <c r="B30" s="11" t="s">
        <v>79</v>
      </c>
      <c r="C30" s="11" t="s">
        <v>84</v>
      </c>
      <c r="D30" s="11" t="s">
        <v>8</v>
      </c>
      <c r="E30" s="11" t="s">
        <v>88</v>
      </c>
      <c r="F30" s="12">
        <v>16005303.890000001</v>
      </c>
      <c r="G30" s="12">
        <v>7860718</v>
      </c>
      <c r="H30" s="31" t="s">
        <v>109</v>
      </c>
      <c r="I30" s="30" t="s">
        <v>33</v>
      </c>
    </row>
    <row r="31" spans="1:9" ht="30" x14ac:dyDescent="0.25">
      <c r="A31" s="10" t="s">
        <v>17</v>
      </c>
      <c r="B31" s="11" t="s">
        <v>82</v>
      </c>
      <c r="C31" s="11" t="s">
        <v>86</v>
      </c>
      <c r="D31" s="11" t="s">
        <v>14</v>
      </c>
      <c r="E31" s="11" t="s">
        <v>91</v>
      </c>
      <c r="F31" s="12">
        <v>54572608.060000002</v>
      </c>
      <c r="G31" s="12">
        <v>31282565.850000001</v>
      </c>
      <c r="H31" s="13">
        <v>129</v>
      </c>
      <c r="I31" s="14" t="s">
        <v>33</v>
      </c>
    </row>
    <row r="32" spans="1:9" ht="30" x14ac:dyDescent="0.25">
      <c r="A32" s="10" t="s">
        <v>18</v>
      </c>
      <c r="B32" s="11" t="s">
        <v>80</v>
      </c>
      <c r="C32" s="11" t="s">
        <v>85</v>
      </c>
      <c r="D32" s="11" t="s">
        <v>62</v>
      </c>
      <c r="E32" s="11" t="s">
        <v>89</v>
      </c>
      <c r="F32" s="15">
        <v>15980632.58</v>
      </c>
      <c r="G32" s="15">
        <v>9163198.7799999993</v>
      </c>
      <c r="H32" s="13">
        <v>128</v>
      </c>
      <c r="I32" s="14" t="s">
        <v>33</v>
      </c>
    </row>
    <row r="33" spans="1:9" ht="30" x14ac:dyDescent="0.25">
      <c r="A33" s="10" t="s">
        <v>19</v>
      </c>
      <c r="B33" s="11" t="s">
        <v>83</v>
      </c>
      <c r="C33" s="11" t="s">
        <v>87</v>
      </c>
      <c r="D33" s="11" t="s">
        <v>14</v>
      </c>
      <c r="E33" s="11" t="s">
        <v>92</v>
      </c>
      <c r="F33" s="12">
        <v>6612753.7000000002</v>
      </c>
      <c r="G33" s="12">
        <v>3790617.86</v>
      </c>
      <c r="H33" s="13">
        <v>113</v>
      </c>
      <c r="I33" s="14" t="s">
        <v>33</v>
      </c>
    </row>
    <row r="34" spans="1:9" ht="64.5" customHeight="1" x14ac:dyDescent="0.25">
      <c r="A34" s="10" t="s">
        <v>20</v>
      </c>
      <c r="B34" s="11" t="s">
        <v>81</v>
      </c>
      <c r="C34" s="11" t="s">
        <v>106</v>
      </c>
      <c r="D34" s="11" t="s">
        <v>14</v>
      </c>
      <c r="E34" s="11" t="s">
        <v>90</v>
      </c>
      <c r="F34" s="12">
        <v>6496556.75</v>
      </c>
      <c r="G34" s="12">
        <v>3673480.65</v>
      </c>
      <c r="H34" s="13">
        <v>96</v>
      </c>
      <c r="I34" s="14" t="s">
        <v>33</v>
      </c>
    </row>
    <row r="35" spans="1:9" ht="15.75" thickBot="1" x14ac:dyDescent="0.3">
      <c r="G35" s="6">
        <f>SUM(G30:G34)</f>
        <v>55770581.140000001</v>
      </c>
    </row>
    <row r="36" spans="1:9" ht="15.75" thickBot="1" x14ac:dyDescent="0.3"/>
    <row r="37" spans="1:9" hidden="1" x14ac:dyDescent="0.25">
      <c r="G37" s="3">
        <f>G35+G25</f>
        <v>55770581.140000001</v>
      </c>
    </row>
    <row r="38" spans="1:9" hidden="1" x14ac:dyDescent="0.25">
      <c r="G38" t="b">
        <f>G37=K35</f>
        <v>0</v>
      </c>
    </row>
    <row r="39" spans="1:9" ht="18.75" x14ac:dyDescent="0.3">
      <c r="A39" s="36" t="s">
        <v>38</v>
      </c>
      <c r="B39" s="37"/>
      <c r="C39" s="37"/>
      <c r="D39" s="37"/>
      <c r="E39" s="37"/>
      <c r="F39" s="37"/>
      <c r="G39" s="37"/>
      <c r="H39" s="37"/>
      <c r="I39" s="38"/>
    </row>
    <row r="40" spans="1:9" ht="60.75" thickBot="1" x14ac:dyDescent="0.3">
      <c r="A40" s="16" t="s">
        <v>16</v>
      </c>
      <c r="B40" s="17" t="s">
        <v>93</v>
      </c>
      <c r="C40" s="17" t="s">
        <v>94</v>
      </c>
      <c r="D40" s="17" t="s">
        <v>10</v>
      </c>
      <c r="E40" s="17" t="s">
        <v>95</v>
      </c>
      <c r="F40" s="18">
        <v>23295424.239999998</v>
      </c>
      <c r="G40" s="18">
        <v>13350491</v>
      </c>
      <c r="H40" s="19"/>
      <c r="I40" s="20" t="s">
        <v>37</v>
      </c>
    </row>
    <row r="41" spans="1:9" ht="15.75" thickBot="1" x14ac:dyDescent="0.3">
      <c r="G41" s="6">
        <f>SUM(G40)</f>
        <v>13350491</v>
      </c>
    </row>
    <row r="46" spans="1:9" x14ac:dyDescent="0.25">
      <c r="F46" s="29"/>
      <c r="G46" s="29"/>
    </row>
    <row r="48" spans="1:9" x14ac:dyDescent="0.25">
      <c r="F48" s="29"/>
    </row>
  </sheetData>
  <sortState ref="B31:I34">
    <sortCondition descending="1" ref="H31:H34"/>
  </sortState>
  <mergeCells count="4">
    <mergeCell ref="A3:I4"/>
    <mergeCell ref="A6:I6"/>
    <mergeCell ref="A29:I29"/>
    <mergeCell ref="A39:I3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>
    <oddHeader xml:space="preserve">&amp;CStrona &amp;P&amp;R&amp;9
</oddHeader>
  </headerFooter>
  <rowBreaks count="1" manualBreakCount="1">
    <brk id="27" max="16383" man="1"/>
  </rowBreaks>
  <colBreaks count="1" manualBreakCount="1">
    <brk id="10" max="1048575" man="1"/>
  </colBreaks>
  <ignoredErrors>
    <ignoredError sqref="H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 I etapie</vt:lpstr>
      <vt:lpstr>'po I etapie'!Obszar_wydruku</vt:lpstr>
      <vt:lpstr>'po I etapie'!Tytuły_wydruku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zakwalifikowanych do II etapu oceny oraz ocenionych negatywnie na I etapie oceny</dc:title>
  <dc:creator>NFOŚiGW</dc:creator>
  <cp:lastModifiedBy>Farat Magdalena</cp:lastModifiedBy>
  <cp:lastPrinted>2024-03-28T10:34:18Z</cp:lastPrinted>
  <dcterms:created xsi:type="dcterms:W3CDTF">2015-10-21T07:58:59Z</dcterms:created>
  <dcterms:modified xsi:type="dcterms:W3CDTF">2025-01-08T10:50:23Z</dcterms:modified>
</cp:coreProperties>
</file>