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25" activeTab="0"/>
  </bookViews>
  <sheets>
    <sheet name="moduł 1a" sheetId="1" r:id="rId1"/>
  </sheets>
  <definedNames>
    <definedName name="_xlnm._FilterDatabase" localSheetId="0" hidden="1">'moduł 1a'!$A$7:$Z$13</definedName>
    <definedName name="_xlfn.COUNTIFS" hidden="1">#NAME?</definedName>
    <definedName name="_xlfn.SUMIFS" hidden="1">#NAME?</definedName>
    <definedName name="_xlnm.Print_Titles" localSheetId="0">'moduł 1a'!$A:$C,'moduł 1a'!$3:$7</definedName>
  </definedNames>
  <calcPr fullCalcOnLoad="1"/>
</workbook>
</file>

<file path=xl/sharedStrings.xml><?xml version="1.0" encoding="utf-8"?>
<sst xmlns="http://schemas.openxmlformats.org/spreadsheetml/2006/main" count="84" uniqueCount="57">
  <si>
    <t>Resortowy program rozwoju instytucji opieki nad dziećmi w wieku do lat 3 „MALUCH+” 2021 (moduł 1a)</t>
  </si>
  <si>
    <t>Lp.</t>
  </si>
  <si>
    <r>
      <t>Instytucja (nazwa, adres)</t>
    </r>
    <r>
      <rPr>
        <vertAlign val="superscript"/>
        <sz val="10"/>
        <rFont val="Arial"/>
        <family val="2"/>
      </rPr>
      <t>1</t>
    </r>
  </si>
  <si>
    <r>
      <t>Forma opieki nad dziećmi 
w wieku do lat 3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proszę wpisać:
żłobek
klub dziecięcy
dzienny opiekun</t>
    </r>
  </si>
  <si>
    <r>
      <t xml:space="preserve">Podmiot wnioskujący </t>
    </r>
    <r>
      <rPr>
        <vertAlign val="superscript"/>
        <sz val="10"/>
        <rFont val="Arial"/>
        <family val="2"/>
      </rPr>
      <t>2</t>
    </r>
  </si>
  <si>
    <t>Nazwa gminy, na terenie której będą tworzone miejsca opieki</t>
  </si>
  <si>
    <r>
      <t xml:space="preserve">Kod terytorialny GUS gminy, na terenie której będą tworzone miejsca opieki </t>
    </r>
    <r>
      <rPr>
        <vertAlign val="superscript"/>
        <sz val="10"/>
        <rFont val="Arial"/>
        <family val="2"/>
      </rPr>
      <t>3</t>
    </r>
  </si>
  <si>
    <t>Liczba tworzonych miejsc</t>
  </si>
  <si>
    <t>Wydatki na tworzenie miejsc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</si>
  <si>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</si>
  <si>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</si>
  <si>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10"/>
        <rFont val="Arial"/>
        <family val="2"/>
      </rPr>
      <t>4</t>
    </r>
  </si>
  <si>
    <r>
      <t xml:space="preserve">Kwota dofinansowania na tworzenie miejsca u dziennego opiekuna/ 1 tworzone miejsce </t>
    </r>
    <r>
      <rPr>
        <vertAlign val="superscript"/>
        <sz val="10"/>
        <rFont val="Arial"/>
        <family val="2"/>
      </rPr>
      <t>5</t>
    </r>
  </si>
  <si>
    <t>gmina</t>
  </si>
  <si>
    <t>powiat</t>
  </si>
  <si>
    <t>samorząd województwa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</si>
  <si>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</si>
  <si>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</si>
  <si>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</si>
  <si>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</si>
  <si>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</si>
  <si>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</si>
  <si>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</si>
  <si>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</si>
  <si>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
z tego:</t>
  </si>
  <si>
    <t>na żłobek i klub dziecięcy</t>
  </si>
  <si>
    <t>na dziennego opiekuna</t>
  </si>
  <si>
    <t>Dofinansowanie (zł), 
z tego:</t>
  </si>
  <si>
    <t>8 (9+10+11)</t>
  </si>
  <si>
    <t>12 (13+14)</t>
  </si>
  <si>
    <t>15 (16+17)</t>
  </si>
  <si>
    <t>18 (12+15)</t>
  </si>
  <si>
    <t>x</t>
  </si>
  <si>
    <t>1</t>
  </si>
  <si>
    <t>01</t>
  </si>
  <si>
    <t>78.</t>
  </si>
  <si>
    <t xml:space="preserve">Gminny Klub Dziecięcy 13-111 Janowiec Kościelny </t>
  </si>
  <si>
    <t xml:space="preserve">klub dziecięcy </t>
  </si>
  <si>
    <t xml:space="preserve">Janowiec Kościelny </t>
  </si>
  <si>
    <t>79.</t>
  </si>
  <si>
    <t xml:space="preserve">Dzienny opiekun nr. 1 ul. Boh. Warszawy 33 w Bartoszycach </t>
  </si>
  <si>
    <t xml:space="preserve">dzienny opiekun </t>
  </si>
  <si>
    <t xml:space="preserve">Gmina Miejska Bartoszyce </t>
  </si>
  <si>
    <t>80.</t>
  </si>
  <si>
    <t xml:space="preserve">Dzienny opiekun nr. 2 ul. Boh. Warszawy 33 w Bartoszycach </t>
  </si>
  <si>
    <t>81.</t>
  </si>
  <si>
    <t xml:space="preserve">Dzienny opiekun nr. 3 ul. Boh. Warszawy 33 w Bartoszycach </t>
  </si>
  <si>
    <t>82.</t>
  </si>
  <si>
    <t xml:space="preserve">Dzienny opiekun nr. 4 ul. Boh. Warszawy 33 w Bartoszycach </t>
  </si>
  <si>
    <t>Przyznana kwota na tworzenie</t>
  </si>
  <si>
    <t>19 (15/18)</t>
  </si>
  <si>
    <t>20 (16/(9+10)</t>
  </si>
  <si>
    <t>21 (17/11)</t>
  </si>
  <si>
    <t>22 (15)</t>
  </si>
  <si>
    <t>województwo</t>
  </si>
  <si>
    <t>warmińsko-mazurskie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</si>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</sst>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%"/>
    <numFmt numFmtId="167" formatCode="#,##0.00\ _z_ł;[Red]#,##0.00\ _z_ł"/>
    <numFmt numFmtId="168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51" applyFill="1" applyProtection="1">
      <alignment/>
      <protection locked="0"/>
    </xf>
    <xf numFmtId="0" fontId="3" fillId="0" borderId="0" xfId="5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51" applyFont="1" applyFill="1" applyAlignment="1" applyProtection="1">
      <alignment horizontal="left" vertical="center" wrapText="1"/>
      <protection locked="0"/>
    </xf>
    <xf numFmtId="4" fontId="3" fillId="0" borderId="0" xfId="51" applyNumberFormat="1" applyFont="1" applyAlignment="1" applyProtection="1">
      <alignment vertical="center" wrapText="1"/>
      <protection locked="0"/>
    </xf>
    <xf numFmtId="4" fontId="0" fillId="0" borderId="0" xfId="51" applyNumberFormat="1" applyProtection="1">
      <alignment/>
      <protection locked="0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13" xfId="51" applyNumberFormat="1" applyFont="1" applyBorder="1" applyAlignment="1">
      <alignment horizontal="center" vertical="center" wrapText="1"/>
      <protection/>
    </xf>
    <xf numFmtId="4" fontId="6" fillId="33" borderId="18" xfId="51" applyNumberFormat="1" applyFont="1" applyFill="1" applyBorder="1" applyAlignment="1">
      <alignment horizontal="center" vertical="center" wrapText="1"/>
      <protection/>
    </xf>
    <xf numFmtId="4" fontId="6" fillId="33" borderId="17" xfId="51" applyNumberFormat="1" applyFont="1" applyFill="1" applyBorder="1" applyAlignment="1">
      <alignment horizontal="center" vertical="center" wrapText="1"/>
      <protection/>
    </xf>
    <xf numFmtId="4" fontId="6" fillId="33" borderId="10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0" fontId="0" fillId="0" borderId="0" xfId="53" applyNumberFormat="1" applyFont="1" applyAlignment="1" applyProtection="1">
      <alignment/>
      <protection locked="0"/>
    </xf>
    <xf numFmtId="10" fontId="6" fillId="33" borderId="10" xfId="53" applyNumberFormat="1" applyFont="1" applyFill="1" applyBorder="1" applyAlignment="1">
      <alignment horizontal="center" vertical="center" wrapText="1"/>
    </xf>
    <xf numFmtId="10" fontId="0" fillId="0" borderId="0" xfId="53" applyNumberFormat="1" applyFont="1" applyAlignment="1">
      <alignment/>
    </xf>
    <xf numFmtId="4" fontId="6" fillId="33" borderId="19" xfId="51" applyNumberFormat="1" applyFont="1" applyFill="1" applyBorder="1" applyAlignment="1">
      <alignment horizontal="center" vertical="center" wrapText="1"/>
      <protection/>
    </xf>
    <xf numFmtId="4" fontId="7" fillId="33" borderId="19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6" fillId="33" borderId="2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8" fillId="0" borderId="22" xfId="51" applyFont="1" applyBorder="1" applyAlignment="1" applyProtection="1">
      <alignment horizontal="center" vertical="center" wrapText="1"/>
      <protection locked="0"/>
    </xf>
    <xf numFmtId="0" fontId="8" fillId="0" borderId="22" xfId="51" applyFont="1" applyBorder="1" applyAlignment="1" applyProtection="1">
      <alignment vertical="center" wrapText="1"/>
      <protection locked="0"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4" fontId="8" fillId="0" borderId="13" xfId="0" applyNumberFormat="1" applyFont="1" applyBorder="1" applyAlignment="1">
      <alignment/>
    </xf>
    <xf numFmtId="10" fontId="8" fillId="0" borderId="13" xfId="53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0" fontId="3" fillId="0" borderId="13" xfId="53" applyNumberFormat="1" applyFont="1" applyBorder="1" applyAlignment="1">
      <alignment/>
    </xf>
    <xf numFmtId="0" fontId="4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13" xfId="51" applyFont="1" applyBorder="1" applyAlignment="1">
      <alignment horizontal="center" vertical="center" wrapText="1"/>
      <protection/>
    </xf>
    <xf numFmtId="4" fontId="0" fillId="0" borderId="10" xfId="51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wrapText="1"/>
    </xf>
    <xf numFmtId="10" fontId="0" fillId="0" borderId="10" xfId="53" applyNumberFormat="1" applyFont="1" applyFill="1" applyBorder="1" applyAlignment="1">
      <alignment horizontal="center" vertical="center" wrapText="1"/>
    </xf>
    <xf numFmtId="10" fontId="0" fillId="0" borderId="11" xfId="53" applyNumberFormat="1" applyFont="1" applyFill="1" applyBorder="1" applyAlignment="1">
      <alignment wrapText="1"/>
    </xf>
    <xf numFmtId="10" fontId="0" fillId="0" borderId="12" xfId="53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3" fillId="0" borderId="22" xfId="51" applyFont="1" applyBorder="1" applyAlignment="1" applyProtection="1">
      <alignment horizontal="left" vertical="center"/>
      <protection locked="0"/>
    </xf>
    <xf numFmtId="0" fontId="3" fillId="0" borderId="25" xfId="51" applyFont="1" applyBorder="1" applyAlignment="1" applyProtection="1">
      <alignment horizontal="left" vertical="center"/>
      <protection locked="0"/>
    </xf>
    <xf numFmtId="0" fontId="3" fillId="0" borderId="26" xfId="51" applyFont="1" applyBorder="1" applyAlignment="1" applyProtection="1">
      <alignment horizontal="left" vertical="center"/>
      <protection locked="0"/>
    </xf>
    <xf numFmtId="0" fontId="2" fillId="0" borderId="0" xfId="51" applyFont="1" applyAlignment="1" applyProtection="1">
      <alignment vertical="center" wrapText="1"/>
      <protection locked="0"/>
    </xf>
    <xf numFmtId="0" fontId="0" fillId="0" borderId="10" xfId="5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51" applyFont="1" applyBorder="1" applyAlignment="1">
      <alignment horizontal="center" vertical="center" wrapText="1"/>
      <protection/>
    </xf>
    <xf numFmtId="0" fontId="0" fillId="0" borderId="12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right" vertical="center" wrapText="1"/>
      <protection/>
    </xf>
    <xf numFmtId="0" fontId="0" fillId="0" borderId="19" xfId="51" applyFont="1" applyBorder="1" applyAlignment="1">
      <alignment horizontal="right" vertical="center" wrapText="1"/>
      <protection/>
    </xf>
    <xf numFmtId="0" fontId="0" fillId="0" borderId="17" xfId="51" applyFont="1" applyBorder="1" applyAlignment="1">
      <alignment horizontal="right" vertical="center" wrapText="1"/>
      <protection/>
    </xf>
    <xf numFmtId="0" fontId="0" fillId="0" borderId="23" xfId="51" applyFont="1" applyBorder="1" applyAlignment="1">
      <alignment horizontal="right" vertical="center" wrapText="1"/>
      <protection/>
    </xf>
    <xf numFmtId="0" fontId="0" fillId="0" borderId="0" xfId="51" applyFont="1" applyBorder="1" applyAlignment="1">
      <alignment horizontal="right" vertical="center" wrapText="1"/>
      <protection/>
    </xf>
    <xf numFmtId="0" fontId="0" fillId="0" borderId="27" xfId="51" applyFont="1" applyBorder="1" applyAlignment="1">
      <alignment horizontal="right" vertical="center" wrapText="1"/>
      <protection/>
    </xf>
    <xf numFmtId="0" fontId="0" fillId="0" borderId="24" xfId="51" applyFont="1" applyBorder="1" applyAlignment="1">
      <alignment horizontal="right" vertical="center" wrapText="1"/>
      <protection/>
    </xf>
    <xf numFmtId="0" fontId="0" fillId="0" borderId="28" xfId="51" applyFont="1" applyBorder="1" applyAlignment="1">
      <alignment horizontal="right" vertical="center" wrapText="1"/>
      <protection/>
    </xf>
    <xf numFmtId="0" fontId="0" fillId="0" borderId="29" xfId="5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wrapText="1"/>
    </xf>
    <xf numFmtId="4" fontId="0" fillId="0" borderId="20" xfId="51" applyNumberFormat="1" applyFont="1" applyBorder="1" applyAlignment="1">
      <alignment horizontal="center" vertical="center" wrapText="1"/>
      <protection/>
    </xf>
    <xf numFmtId="4" fontId="0" fillId="0" borderId="19" xfId="51" applyNumberFormat="1" applyFont="1" applyBorder="1" applyAlignment="1">
      <alignment horizontal="center" vertical="center" wrapText="1"/>
      <protection/>
    </xf>
    <xf numFmtId="4" fontId="0" fillId="0" borderId="17" xfId="51" applyNumberFormat="1" applyFont="1" applyBorder="1" applyAlignment="1">
      <alignment horizontal="center" vertical="center" wrapText="1"/>
      <protection/>
    </xf>
    <xf numFmtId="4" fontId="0" fillId="0" borderId="23" xfId="51" applyNumberFormat="1" applyFont="1" applyBorder="1" applyAlignment="1">
      <alignment horizontal="center" vertical="center" wrapText="1"/>
      <protection/>
    </xf>
    <xf numFmtId="4" fontId="0" fillId="0" borderId="0" xfId="51" applyNumberFormat="1" applyFont="1" applyBorder="1" applyAlignment="1">
      <alignment horizontal="center" vertical="center" wrapText="1"/>
      <protection/>
    </xf>
    <xf numFmtId="4" fontId="0" fillId="0" borderId="27" xfId="51" applyNumberFormat="1" applyFont="1" applyBorder="1" applyAlignment="1">
      <alignment horizontal="center" vertical="center" wrapText="1"/>
      <protection/>
    </xf>
    <xf numFmtId="4" fontId="0" fillId="0" borderId="24" xfId="51" applyNumberFormat="1" applyFont="1" applyBorder="1" applyAlignment="1">
      <alignment horizontal="center" vertical="center" wrapText="1"/>
      <protection/>
    </xf>
    <xf numFmtId="4" fontId="0" fillId="0" borderId="28" xfId="51" applyNumberFormat="1" applyFont="1" applyBorder="1" applyAlignment="1">
      <alignment horizontal="center" vertical="center" wrapText="1"/>
      <protection/>
    </xf>
    <xf numFmtId="4" fontId="0" fillId="0" borderId="29" xfId="51" applyNumberFormat="1" applyFont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80" zoomScaleNormal="80" zoomScaleSheetLayoutView="100" zoomScalePageLayoutView="0" workbookViewId="0" topLeftCell="D1">
      <pane ySplit="7" topLeftCell="A8" activePane="bottomLeft" state="frozen"/>
      <selection pane="topLeft" activeCell="A1" sqref="A1"/>
      <selection pane="bottomLeft" activeCell="O24" sqref="O24"/>
    </sheetView>
  </sheetViews>
  <sheetFormatPr defaultColWidth="9.140625" defaultRowHeight="12.75"/>
  <cols>
    <col min="1" max="1" width="7.28125" style="0" customWidth="1"/>
    <col min="2" max="2" width="31.140625" style="0" customWidth="1"/>
    <col min="3" max="3" width="125.57421875" style="10" customWidth="1"/>
    <col min="4" max="4" width="20.8515625" style="0" customWidth="1"/>
    <col min="5" max="5" width="8.28125" style="0" customWidth="1"/>
    <col min="6" max="6" width="8.7109375" style="0" customWidth="1"/>
    <col min="7" max="7" width="9.7109375" style="0" customWidth="1"/>
    <col min="8" max="8" width="25.28125" style="0" customWidth="1"/>
    <col min="9" max="9" width="9.28125" style="36" customWidth="1"/>
    <col min="10" max="10" width="6.421875" style="36" customWidth="1"/>
    <col min="11" max="11" width="6.57421875" style="36" customWidth="1"/>
    <col min="12" max="12" width="7.421875" style="36" customWidth="1"/>
    <col min="13" max="13" width="9.28125" style="0" customWidth="1"/>
    <col min="14" max="14" width="9.57421875" style="0" customWidth="1"/>
    <col min="15" max="15" width="14.7109375" style="0" customWidth="1"/>
    <col min="16" max="16" width="15.421875" style="0" customWidth="1"/>
    <col min="17" max="17" width="17.28125" style="25" customWidth="1"/>
    <col min="18" max="18" width="18.00390625" style="25" customWidth="1"/>
    <col min="19" max="19" width="15.421875" style="25" customWidth="1"/>
    <col min="20" max="20" width="20.140625" style="25" customWidth="1"/>
    <col min="21" max="21" width="16.28125" style="25" customWidth="1"/>
    <col min="22" max="22" width="19.28125" style="25" customWidth="1"/>
    <col min="23" max="23" width="18.140625" style="25" customWidth="1"/>
    <col min="24" max="24" width="13.57421875" style="28" customWidth="1"/>
    <col min="25" max="25" width="14.8515625" style="25" customWidth="1"/>
    <col min="26" max="26" width="12.57421875" style="25" customWidth="1"/>
    <col min="27" max="27" width="17.7109375" style="25" customWidth="1"/>
  </cols>
  <sheetData>
    <row r="1" spans="1:26" ht="4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8"/>
      <c r="U1" s="18"/>
      <c r="V1" s="18"/>
      <c r="W1" s="19"/>
      <c r="X1" s="26"/>
      <c r="Y1" s="19"/>
      <c r="Z1" s="19"/>
    </row>
    <row r="2" spans="1:26" ht="15.75">
      <c r="A2" s="1"/>
      <c r="B2" s="1"/>
      <c r="C2" s="17"/>
      <c r="D2" s="2"/>
      <c r="E2" s="2"/>
      <c r="F2" s="2"/>
      <c r="G2" s="2"/>
      <c r="H2" s="2"/>
      <c r="I2" s="31"/>
      <c r="J2" s="32"/>
      <c r="K2" s="32"/>
      <c r="L2" s="32"/>
      <c r="M2" s="3"/>
      <c r="N2" s="3"/>
      <c r="O2" s="3"/>
      <c r="P2" s="3"/>
      <c r="Q2" s="20"/>
      <c r="R2" s="20"/>
      <c r="S2" s="20"/>
      <c r="T2" s="20"/>
      <c r="U2" s="20"/>
      <c r="V2" s="20"/>
      <c r="W2" s="19"/>
      <c r="X2" s="26"/>
      <c r="Y2" s="19"/>
      <c r="Z2" s="19"/>
    </row>
    <row r="3" spans="1:27" ht="57.75" customHeight="1">
      <c r="A3" s="69" t="s">
        <v>1</v>
      </c>
      <c r="B3" s="4"/>
      <c r="C3" s="69" t="s">
        <v>2</v>
      </c>
      <c r="D3" s="69" t="s">
        <v>3</v>
      </c>
      <c r="E3" s="52" t="s">
        <v>4</v>
      </c>
      <c r="F3" s="52"/>
      <c r="G3" s="52"/>
      <c r="H3" s="69" t="s">
        <v>5</v>
      </c>
      <c r="I3" s="76" t="s">
        <v>6</v>
      </c>
      <c r="J3" s="77"/>
      <c r="K3" s="77"/>
      <c r="L3" s="78"/>
      <c r="M3" s="69" t="s">
        <v>7</v>
      </c>
      <c r="N3" s="69"/>
      <c r="O3" s="85"/>
      <c r="P3" s="85"/>
      <c r="Q3" s="86" t="s">
        <v>8</v>
      </c>
      <c r="R3" s="87"/>
      <c r="S3" s="87"/>
      <c r="T3" s="87"/>
      <c r="U3" s="87"/>
      <c r="V3" s="88"/>
      <c r="W3" s="53" t="s">
        <v>9</v>
      </c>
      <c r="X3" s="56" t="s">
        <v>10</v>
      </c>
      <c r="Y3" s="59" t="s">
        <v>11</v>
      </c>
      <c r="Z3" s="62" t="s">
        <v>12</v>
      </c>
      <c r="AA3" s="51" t="s">
        <v>49</v>
      </c>
    </row>
    <row r="4" spans="1:27" ht="15.75" customHeight="1">
      <c r="A4" s="70"/>
      <c r="B4" s="5"/>
      <c r="C4" s="72"/>
      <c r="D4" s="74"/>
      <c r="E4" s="52" t="s">
        <v>13</v>
      </c>
      <c r="F4" s="52" t="s">
        <v>14</v>
      </c>
      <c r="G4" s="52" t="s">
        <v>15</v>
      </c>
      <c r="H4" s="74"/>
      <c r="I4" s="79"/>
      <c r="J4" s="80"/>
      <c r="K4" s="80"/>
      <c r="L4" s="81"/>
      <c r="M4" s="70"/>
      <c r="N4" s="70"/>
      <c r="O4" s="70"/>
      <c r="P4" s="70"/>
      <c r="Q4" s="89"/>
      <c r="R4" s="90"/>
      <c r="S4" s="90"/>
      <c r="T4" s="90"/>
      <c r="U4" s="90"/>
      <c r="V4" s="91"/>
      <c r="W4" s="54"/>
      <c r="X4" s="57"/>
      <c r="Y4" s="60"/>
      <c r="Z4" s="63"/>
      <c r="AA4" s="51"/>
    </row>
    <row r="5" spans="1:27" ht="18.75" customHeight="1">
      <c r="A5" s="70"/>
      <c r="B5" s="38" t="s">
        <v>54</v>
      </c>
      <c r="C5" s="72"/>
      <c r="D5" s="74"/>
      <c r="E5" s="52"/>
      <c r="F5" s="52"/>
      <c r="G5" s="52"/>
      <c r="H5" s="74"/>
      <c r="I5" s="82"/>
      <c r="J5" s="83"/>
      <c r="K5" s="83"/>
      <c r="L5" s="84"/>
      <c r="M5" s="71"/>
      <c r="N5" s="71"/>
      <c r="O5" s="71"/>
      <c r="P5" s="71"/>
      <c r="Q5" s="92"/>
      <c r="R5" s="93"/>
      <c r="S5" s="93"/>
      <c r="T5" s="93"/>
      <c r="U5" s="93"/>
      <c r="V5" s="94"/>
      <c r="W5" s="54"/>
      <c r="X5" s="57"/>
      <c r="Y5" s="60"/>
      <c r="Z5" s="63"/>
      <c r="AA5" s="51"/>
    </row>
    <row r="6" spans="1:27" ht="80.25" customHeight="1">
      <c r="A6" s="71"/>
      <c r="B6" s="6"/>
      <c r="C6" s="73"/>
      <c r="D6" s="75"/>
      <c r="E6" s="52"/>
      <c r="F6" s="52"/>
      <c r="G6" s="52"/>
      <c r="H6" s="75"/>
      <c r="I6" s="7" t="s">
        <v>16</v>
      </c>
      <c r="J6" s="7" t="s">
        <v>17</v>
      </c>
      <c r="K6" s="7" t="s">
        <v>18</v>
      </c>
      <c r="L6" s="8" t="s">
        <v>19</v>
      </c>
      <c r="M6" s="9" t="s">
        <v>20</v>
      </c>
      <c r="N6" s="7" t="s">
        <v>21</v>
      </c>
      <c r="O6" s="7" t="s">
        <v>22</v>
      </c>
      <c r="P6" s="7" t="s">
        <v>23</v>
      </c>
      <c r="Q6" s="21" t="s">
        <v>24</v>
      </c>
      <c r="R6" s="21" t="s">
        <v>25</v>
      </c>
      <c r="S6" s="21" t="s">
        <v>26</v>
      </c>
      <c r="T6" s="21" t="s">
        <v>27</v>
      </c>
      <c r="U6" s="21" t="s">
        <v>25</v>
      </c>
      <c r="V6" s="21" t="s">
        <v>26</v>
      </c>
      <c r="W6" s="55"/>
      <c r="X6" s="58"/>
      <c r="Y6" s="61"/>
      <c r="Z6" s="64"/>
      <c r="AA6" s="51"/>
    </row>
    <row r="7" spans="1:27" s="16" customFormat="1" ht="9.75" customHeight="1">
      <c r="A7" s="11">
        <v>1</v>
      </c>
      <c r="B7" s="37"/>
      <c r="C7" s="12">
        <v>2</v>
      </c>
      <c r="D7" s="13"/>
      <c r="E7" s="13"/>
      <c r="F7" s="13"/>
      <c r="G7" s="13"/>
      <c r="H7" s="13">
        <v>3</v>
      </c>
      <c r="I7" s="33">
        <v>4</v>
      </c>
      <c r="J7" s="34">
        <v>5</v>
      </c>
      <c r="K7" s="35">
        <v>6</v>
      </c>
      <c r="L7" s="34">
        <v>7</v>
      </c>
      <c r="M7" s="15" t="s">
        <v>28</v>
      </c>
      <c r="N7" s="15">
        <v>9</v>
      </c>
      <c r="O7" s="14">
        <v>10</v>
      </c>
      <c r="P7" s="11">
        <v>11</v>
      </c>
      <c r="Q7" s="22" t="s">
        <v>29</v>
      </c>
      <c r="R7" s="23">
        <v>13</v>
      </c>
      <c r="S7" s="23">
        <v>14</v>
      </c>
      <c r="T7" s="24" t="s">
        <v>30</v>
      </c>
      <c r="U7" s="23">
        <v>16</v>
      </c>
      <c r="V7" s="23">
        <v>17</v>
      </c>
      <c r="W7" s="22" t="s">
        <v>31</v>
      </c>
      <c r="X7" s="27" t="s">
        <v>50</v>
      </c>
      <c r="Y7" s="24" t="s">
        <v>51</v>
      </c>
      <c r="Z7" s="29" t="s">
        <v>52</v>
      </c>
      <c r="AA7" s="30" t="s">
        <v>53</v>
      </c>
    </row>
    <row r="8" spans="1:27" s="41" customFormat="1" ht="25.5" customHeight="1">
      <c r="A8" s="39" t="s">
        <v>35</v>
      </c>
      <c r="B8" s="40" t="s">
        <v>55</v>
      </c>
      <c r="C8" s="42" t="s">
        <v>36</v>
      </c>
      <c r="D8" s="43" t="s">
        <v>37</v>
      </c>
      <c r="E8" s="43" t="s">
        <v>32</v>
      </c>
      <c r="F8" s="43"/>
      <c r="G8" s="43"/>
      <c r="H8" s="43" t="s">
        <v>38</v>
      </c>
      <c r="I8" s="44">
        <v>28</v>
      </c>
      <c r="J8" s="44">
        <v>11</v>
      </c>
      <c r="K8" s="44" t="s">
        <v>34</v>
      </c>
      <c r="L8" s="44">
        <v>2</v>
      </c>
      <c r="M8" s="43">
        <v>10</v>
      </c>
      <c r="N8" s="43">
        <v>0</v>
      </c>
      <c r="O8" s="43">
        <v>10</v>
      </c>
      <c r="P8" s="43">
        <v>0</v>
      </c>
      <c r="Q8" s="45">
        <f>R8+S8</f>
        <v>65990</v>
      </c>
      <c r="R8" s="45">
        <v>65990</v>
      </c>
      <c r="S8" s="45"/>
      <c r="T8" s="45">
        <f>U8+V8</f>
        <v>264010</v>
      </c>
      <c r="U8" s="45">
        <v>264010</v>
      </c>
      <c r="V8" s="45"/>
      <c r="W8" s="45">
        <f>Q8+T8</f>
        <v>330000</v>
      </c>
      <c r="X8" s="46">
        <f>T8/W8</f>
        <v>0.800030303030303</v>
      </c>
      <c r="Y8" s="45">
        <f>U8/(N8+O8)</f>
        <v>26401</v>
      </c>
      <c r="Z8" s="45" t="e">
        <f>V8/P8</f>
        <v>#DIV/0!</v>
      </c>
      <c r="AA8" s="47">
        <f>T8</f>
        <v>264010</v>
      </c>
    </row>
    <row r="9" spans="1:27" s="41" customFormat="1" ht="25.5" customHeight="1">
      <c r="A9" s="39" t="s">
        <v>39</v>
      </c>
      <c r="B9" s="40" t="s">
        <v>55</v>
      </c>
      <c r="C9" s="42" t="s">
        <v>40</v>
      </c>
      <c r="D9" s="43" t="s">
        <v>41</v>
      </c>
      <c r="E9" s="43" t="s">
        <v>32</v>
      </c>
      <c r="F9" s="43"/>
      <c r="G9" s="43"/>
      <c r="H9" s="43" t="s">
        <v>42</v>
      </c>
      <c r="I9" s="44">
        <v>28</v>
      </c>
      <c r="J9" s="44" t="s">
        <v>34</v>
      </c>
      <c r="K9" s="44" t="s">
        <v>34</v>
      </c>
      <c r="L9" s="44" t="s">
        <v>33</v>
      </c>
      <c r="M9" s="43">
        <v>5</v>
      </c>
      <c r="N9" s="43">
        <v>0</v>
      </c>
      <c r="O9" s="43">
        <v>0</v>
      </c>
      <c r="P9" s="43">
        <v>5</v>
      </c>
      <c r="Q9" s="45">
        <f>R9+S9</f>
        <v>37500</v>
      </c>
      <c r="R9" s="45"/>
      <c r="S9" s="45">
        <v>37500</v>
      </c>
      <c r="T9" s="45">
        <f>U9+V9</f>
        <v>25000</v>
      </c>
      <c r="U9" s="45"/>
      <c r="V9" s="45">
        <v>25000</v>
      </c>
      <c r="W9" s="45">
        <f>Q9+T9</f>
        <v>62500</v>
      </c>
      <c r="X9" s="46">
        <f>T9/W9</f>
        <v>0.4</v>
      </c>
      <c r="Y9" s="45" t="e">
        <f>U9/(N9+O9)</f>
        <v>#DIV/0!</v>
      </c>
      <c r="Z9" s="45">
        <f>V9/P9</f>
        <v>5000</v>
      </c>
      <c r="AA9" s="47">
        <f>T9</f>
        <v>25000</v>
      </c>
    </row>
    <row r="10" spans="1:27" s="41" customFormat="1" ht="25.5" customHeight="1">
      <c r="A10" s="39" t="s">
        <v>43</v>
      </c>
      <c r="B10" s="40" t="s">
        <v>55</v>
      </c>
      <c r="C10" s="42" t="s">
        <v>44</v>
      </c>
      <c r="D10" s="43" t="s">
        <v>41</v>
      </c>
      <c r="E10" s="43" t="s">
        <v>32</v>
      </c>
      <c r="F10" s="43"/>
      <c r="G10" s="43"/>
      <c r="H10" s="43" t="s">
        <v>42</v>
      </c>
      <c r="I10" s="44">
        <v>28</v>
      </c>
      <c r="J10" s="44" t="s">
        <v>34</v>
      </c>
      <c r="K10" s="44" t="s">
        <v>34</v>
      </c>
      <c r="L10" s="44" t="s">
        <v>33</v>
      </c>
      <c r="M10" s="43">
        <v>5</v>
      </c>
      <c r="N10" s="43">
        <v>0</v>
      </c>
      <c r="O10" s="43">
        <v>0</v>
      </c>
      <c r="P10" s="43">
        <v>5</v>
      </c>
      <c r="Q10" s="45">
        <f>R10+S10</f>
        <v>37500</v>
      </c>
      <c r="R10" s="45"/>
      <c r="S10" s="45">
        <v>37500</v>
      </c>
      <c r="T10" s="45">
        <f>U10+V10</f>
        <v>25000</v>
      </c>
      <c r="U10" s="45"/>
      <c r="V10" s="45">
        <v>25000</v>
      </c>
      <c r="W10" s="45">
        <f>Q10+T10</f>
        <v>62500</v>
      </c>
      <c r="X10" s="46">
        <f>T10/W10</f>
        <v>0.4</v>
      </c>
      <c r="Y10" s="45" t="e">
        <f>U10/(N10+O10)</f>
        <v>#DIV/0!</v>
      </c>
      <c r="Z10" s="45">
        <f>V10/P10</f>
        <v>5000</v>
      </c>
      <c r="AA10" s="47">
        <f>T10</f>
        <v>25000</v>
      </c>
    </row>
    <row r="11" spans="1:27" s="41" customFormat="1" ht="25.5" customHeight="1">
      <c r="A11" s="39" t="s">
        <v>45</v>
      </c>
      <c r="B11" s="40" t="s">
        <v>55</v>
      </c>
      <c r="C11" s="42" t="s">
        <v>46</v>
      </c>
      <c r="D11" s="43" t="s">
        <v>41</v>
      </c>
      <c r="E11" s="43" t="s">
        <v>32</v>
      </c>
      <c r="F11" s="43"/>
      <c r="G11" s="43"/>
      <c r="H11" s="43" t="s">
        <v>42</v>
      </c>
      <c r="I11" s="44">
        <v>28</v>
      </c>
      <c r="J11" s="44" t="s">
        <v>34</v>
      </c>
      <c r="K11" s="44" t="s">
        <v>34</v>
      </c>
      <c r="L11" s="44" t="s">
        <v>33</v>
      </c>
      <c r="M11" s="43">
        <v>5</v>
      </c>
      <c r="N11" s="43">
        <v>0</v>
      </c>
      <c r="O11" s="43">
        <v>0</v>
      </c>
      <c r="P11" s="43">
        <v>5</v>
      </c>
      <c r="Q11" s="45">
        <f>R11+S11</f>
        <v>37500</v>
      </c>
      <c r="R11" s="45"/>
      <c r="S11" s="45">
        <v>37500</v>
      </c>
      <c r="T11" s="45">
        <f>U11+V11</f>
        <v>25000</v>
      </c>
      <c r="U11" s="45"/>
      <c r="V11" s="45">
        <v>25000</v>
      </c>
      <c r="W11" s="45">
        <f>Q11+T11</f>
        <v>62500</v>
      </c>
      <c r="X11" s="46">
        <f>T11/W11</f>
        <v>0.4</v>
      </c>
      <c r="Y11" s="45" t="e">
        <f>U11/(N11+O11)</f>
        <v>#DIV/0!</v>
      </c>
      <c r="Z11" s="45">
        <f>V11/P11</f>
        <v>5000</v>
      </c>
      <c r="AA11" s="47">
        <f>T11</f>
        <v>25000</v>
      </c>
    </row>
    <row r="12" spans="1:27" s="41" customFormat="1" ht="25.5" customHeight="1">
      <c r="A12" s="39" t="s">
        <v>47</v>
      </c>
      <c r="B12" s="40" t="s">
        <v>55</v>
      </c>
      <c r="C12" s="42" t="s">
        <v>48</v>
      </c>
      <c r="D12" s="43" t="s">
        <v>41</v>
      </c>
      <c r="E12" s="43" t="s">
        <v>32</v>
      </c>
      <c r="F12" s="43"/>
      <c r="G12" s="43"/>
      <c r="H12" s="43" t="s">
        <v>42</v>
      </c>
      <c r="I12" s="44">
        <v>28</v>
      </c>
      <c r="J12" s="44" t="s">
        <v>34</v>
      </c>
      <c r="K12" s="44" t="s">
        <v>34</v>
      </c>
      <c r="L12" s="44" t="s">
        <v>33</v>
      </c>
      <c r="M12" s="43">
        <v>5</v>
      </c>
      <c r="N12" s="43">
        <v>0</v>
      </c>
      <c r="O12" s="43">
        <v>0</v>
      </c>
      <c r="P12" s="43">
        <v>5</v>
      </c>
      <c r="Q12" s="45">
        <f>R12+S12</f>
        <v>37500</v>
      </c>
      <c r="R12" s="45"/>
      <c r="S12" s="45">
        <v>37500</v>
      </c>
      <c r="T12" s="45">
        <f>U12+V12</f>
        <v>25000</v>
      </c>
      <c r="U12" s="45"/>
      <c r="V12" s="45">
        <v>25000</v>
      </c>
      <c r="W12" s="45">
        <f>Q12+T12</f>
        <v>62500</v>
      </c>
      <c r="X12" s="46">
        <f>T12/W12</f>
        <v>0.4</v>
      </c>
      <c r="Y12" s="45" t="e">
        <f>U12/(N12+O12)</f>
        <v>#DIV/0!</v>
      </c>
      <c r="Z12" s="45">
        <f>V12/P12</f>
        <v>5000</v>
      </c>
      <c r="AA12" s="47">
        <f>T12</f>
        <v>25000</v>
      </c>
    </row>
    <row r="13" spans="1:27" s="49" customFormat="1" ht="35.25" customHeight="1">
      <c r="A13" s="65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M13" s="50">
        <f>SUM(M8:M12)</f>
        <v>30</v>
      </c>
      <c r="N13" s="50">
        <f>SUM(N8:N12)</f>
        <v>0</v>
      </c>
      <c r="O13" s="50">
        <f>SUM(O8:O12)</f>
        <v>10</v>
      </c>
      <c r="P13" s="50">
        <f>SUM(P8:P12)</f>
        <v>20</v>
      </c>
      <c r="Q13" s="50">
        <f>SUM(Q8:Q12)</f>
        <v>215990</v>
      </c>
      <c r="R13" s="50">
        <f>SUM(R8:R12)</f>
        <v>65990</v>
      </c>
      <c r="S13" s="50">
        <f>SUM(S8:S12)</f>
        <v>150000</v>
      </c>
      <c r="T13" s="50">
        <f>SUM(T8:T12)</f>
        <v>364010</v>
      </c>
      <c r="U13" s="50">
        <f>SUM(U8:U12)</f>
        <v>264010</v>
      </c>
      <c r="V13" s="50">
        <f>SUM(V8:V12)</f>
        <v>100000</v>
      </c>
      <c r="W13" s="50">
        <f>SUM(W8:W12)</f>
        <v>580000</v>
      </c>
      <c r="X13" s="48">
        <f>T13/W13</f>
        <v>0.6276034482758621</v>
      </c>
      <c r="Y13" s="47">
        <f>U13/(N13+O13)</f>
        <v>26401</v>
      </c>
      <c r="Z13" s="47">
        <f>V13/P13</f>
        <v>5000</v>
      </c>
      <c r="AA13" s="47">
        <f>SUM(AA8:AA12)</f>
        <v>364010</v>
      </c>
    </row>
  </sheetData>
  <sheetProtection formatCells="0" formatColumns="0" formatRows="0"/>
  <autoFilter ref="A7:Z13"/>
  <mergeCells count="18">
    <mergeCell ref="A13:L13"/>
    <mergeCell ref="A1:S1"/>
    <mergeCell ref="A3:A6"/>
    <mergeCell ref="C3:C6"/>
    <mergeCell ref="D3:D6"/>
    <mergeCell ref="E3:G3"/>
    <mergeCell ref="H3:H6"/>
    <mergeCell ref="I3:L5"/>
    <mergeCell ref="M3:P5"/>
    <mergeCell ref="Q3:V5"/>
    <mergeCell ref="AA3:AA6"/>
    <mergeCell ref="E4:E6"/>
    <mergeCell ref="F4:F6"/>
    <mergeCell ref="G4:G6"/>
    <mergeCell ref="W3:W6"/>
    <mergeCell ref="X3:X6"/>
    <mergeCell ref="Y3:Y6"/>
    <mergeCell ref="Z3:Z6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I6:L6"/>
  </dataValidation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Marta Chłusewicz</cp:lastModifiedBy>
  <cp:lastPrinted>2020-11-20T11:08:23Z</cp:lastPrinted>
  <dcterms:created xsi:type="dcterms:W3CDTF">2020-11-20T08:09:02Z</dcterms:created>
  <dcterms:modified xsi:type="dcterms:W3CDTF">2020-11-24T14:06:35Z</dcterms:modified>
  <cp:category/>
  <cp:version/>
  <cp:contentType/>
  <cp:contentStatus/>
</cp:coreProperties>
</file>