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eksandrajaworska\Desktop\Wzory\Wzory OP\"/>
    </mc:Choice>
  </mc:AlternateContent>
  <xr:revisionPtr revIDLastSave="0" documentId="13_ncr:1_{6889832D-090E-4D3E-97C6-2880A9A3821E}" xr6:coauthVersionLast="47" xr6:coauthVersionMax="47" xr10:uidLastSave="{00000000-0000-0000-0000-000000000000}"/>
  <bookViews>
    <workbookView xWindow="-110" yWindow="-110" windowWidth="19420" windowHeight="1042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</sheets>
  <definedNames>
    <definedName name="_xlnm.Print_Area" localSheetId="0">'Wniosek o płatność'!$A$1:$N$97</definedName>
    <definedName name="_xlnm.Print_Area" localSheetId="1">'załącznik - Tabela nr 1'!$A$1:$N$33</definedName>
    <definedName name="_xlnm.Print_Area" localSheetId="2">'załącznik - Tabela nr 2'!$A$1:$N$33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2'!$1:$3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3" l="1"/>
  <c r="I9" i="3"/>
  <c r="J9" i="3" s="1"/>
  <c r="I13" i="13" l="1"/>
  <c r="I11" i="13"/>
  <c r="I27" i="13"/>
  <c r="I25" i="13"/>
  <c r="I23" i="13"/>
  <c r="I20" i="13"/>
  <c r="I18" i="13"/>
  <c r="I16" i="13"/>
  <c r="I27" i="3"/>
  <c r="I25" i="3"/>
  <c r="I23" i="3"/>
  <c r="I20" i="3"/>
  <c r="I18" i="3"/>
  <c r="I16" i="3"/>
  <c r="I13" i="3"/>
  <c r="I11" i="3"/>
  <c r="F28" i="13" l="1"/>
  <c r="E28" i="13"/>
  <c r="D28" i="13"/>
  <c r="G27" i="13"/>
  <c r="G25" i="13"/>
  <c r="J25" i="13" s="1"/>
  <c r="G23" i="13"/>
  <c r="G28" i="13" s="1"/>
  <c r="F21" i="13"/>
  <c r="E21" i="13"/>
  <c r="D21" i="13"/>
  <c r="G20" i="13"/>
  <c r="J20" i="13" s="1"/>
  <c r="J18" i="13"/>
  <c r="G18" i="13"/>
  <c r="G16" i="13"/>
  <c r="G21" i="13" s="1"/>
  <c r="F14" i="13"/>
  <c r="E14" i="13"/>
  <c r="D14" i="13"/>
  <c r="G13" i="13"/>
  <c r="G11" i="13"/>
  <c r="G9" i="13"/>
  <c r="F28" i="3"/>
  <c r="E28" i="3"/>
  <c r="D28" i="3"/>
  <c r="G27" i="3"/>
  <c r="G25" i="3"/>
  <c r="J25" i="3" s="1"/>
  <c r="G23" i="3"/>
  <c r="F21" i="3"/>
  <c r="E21" i="3"/>
  <c r="D21" i="3"/>
  <c r="G20" i="3"/>
  <c r="J20" i="3" s="1"/>
  <c r="G18" i="3"/>
  <c r="J18" i="3" s="1"/>
  <c r="G16" i="3"/>
  <c r="G21" i="3" s="1"/>
  <c r="F14" i="3"/>
  <c r="E14" i="3"/>
  <c r="D14" i="3"/>
  <c r="G13" i="3"/>
  <c r="G11" i="3"/>
  <c r="G9" i="3"/>
  <c r="F30" i="13" l="1"/>
  <c r="G14" i="13"/>
  <c r="G30" i="13" s="1"/>
  <c r="D30" i="13"/>
  <c r="E30" i="13"/>
  <c r="L25" i="13"/>
  <c r="M25" i="13" s="1"/>
  <c r="L20" i="13"/>
  <c r="M20" i="13" s="1"/>
  <c r="L18" i="13"/>
  <c r="M18" i="13" s="1"/>
  <c r="J11" i="13"/>
  <c r="I21" i="13"/>
  <c r="J23" i="13"/>
  <c r="I14" i="13"/>
  <c r="J16" i="13"/>
  <c r="J27" i="13"/>
  <c r="J13" i="13"/>
  <c r="G14" i="3"/>
  <c r="D30" i="3"/>
  <c r="E30" i="3"/>
  <c r="F30" i="3"/>
  <c r="L25" i="3"/>
  <c r="M25" i="3" s="1"/>
  <c r="L18" i="3"/>
  <c r="M18" i="3" s="1"/>
  <c r="I21" i="3"/>
  <c r="L20" i="3"/>
  <c r="M20" i="3" s="1"/>
  <c r="J11" i="3"/>
  <c r="J23" i="3"/>
  <c r="G28" i="3"/>
  <c r="J16" i="3"/>
  <c r="J27" i="3"/>
  <c r="J13" i="3"/>
  <c r="G30" i="3" l="1"/>
  <c r="L13" i="13"/>
  <c r="M13" i="13" s="1"/>
  <c r="L27" i="13"/>
  <c r="M27" i="13" s="1"/>
  <c r="L11" i="13"/>
  <c r="M11" i="13" s="1"/>
  <c r="J28" i="13"/>
  <c r="L23" i="13"/>
  <c r="M23" i="13" s="1"/>
  <c r="I28" i="13"/>
  <c r="I30" i="13" s="1"/>
  <c r="J21" i="13"/>
  <c r="L16" i="13"/>
  <c r="L21" i="13" s="1"/>
  <c r="J9" i="13"/>
  <c r="I14" i="3"/>
  <c r="L13" i="3"/>
  <c r="M13" i="3" s="1"/>
  <c r="L23" i="3"/>
  <c r="M23" i="3" s="1"/>
  <c r="L11" i="3"/>
  <c r="M11" i="3" s="1"/>
  <c r="J21" i="3"/>
  <c r="L16" i="3"/>
  <c r="L21" i="3" s="1"/>
  <c r="L27" i="3"/>
  <c r="J28" i="3"/>
  <c r="I28" i="3"/>
  <c r="I30" i="3" l="1"/>
  <c r="L28" i="3"/>
  <c r="M16" i="13"/>
  <c r="M21" i="13" s="1"/>
  <c r="M28" i="13"/>
  <c r="J14" i="13"/>
  <c r="J30" i="13" s="1"/>
  <c r="L9" i="13"/>
  <c r="L14" i="13" s="1"/>
  <c r="L28" i="13"/>
  <c r="M16" i="3"/>
  <c r="M21" i="3" s="1"/>
  <c r="J14" i="3"/>
  <c r="J30" i="3" s="1"/>
  <c r="L9" i="3"/>
  <c r="L14" i="3" s="1"/>
  <c r="M27" i="3"/>
  <c r="M28" i="3" s="1"/>
  <c r="L30" i="3" l="1"/>
  <c r="L30" i="13"/>
  <c r="H43" i="2" s="1"/>
  <c r="M9" i="13"/>
  <c r="M14" i="13" s="1"/>
  <c r="M30" i="13" s="1"/>
  <c r="M9" i="3"/>
  <c r="M14" i="3" s="1"/>
  <c r="M30" i="3" s="1"/>
  <c r="H44" i="2" l="1"/>
  <c r="L66" i="2"/>
  <c r="K10" i="10"/>
  <c r="K11" i="10"/>
  <c r="J12" i="10"/>
  <c r="I12" i="10"/>
  <c r="H12" i="10"/>
  <c r="G12" i="10"/>
  <c r="F12" i="10"/>
  <c r="E12" i="10"/>
  <c r="D12" i="10"/>
  <c r="L43" i="2"/>
  <c r="K12" i="10" l="1"/>
</calcChain>
</file>

<file path=xl/sharedStrings.xml><?xml version="1.0" encoding="utf-8"?>
<sst xmlns="http://schemas.openxmlformats.org/spreadsheetml/2006/main" count="200" uniqueCount="126">
  <si>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</si>
  <si>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</si>
  <si>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</si>
  <si>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</si>
  <si>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</si>
  <si>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</si>
  <si>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</si>
  <si>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</si>
  <si>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</si>
  <si>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</si>
  <si>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</si>
  <si>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</si>
  <si>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</si>
  <si>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</si>
  <si>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</si>
  <si>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</si>
  <si>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</si>
  <si>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</si>
  <si>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</si>
  <si>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</si>
  <si>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</si>
  <si>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</si>
  <si>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</si>
  <si>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</si>
  <si>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</si>
  <si>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</si>
  <si>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</si>
  <si>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</si>
  <si>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</si>
  <si>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</si>
  <si>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</si>
  <si>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</si>
  <si>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</si>
  <si>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</si>
  <si>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</si>
  <si>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</si>
  <si>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</si>
  <si>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</si>
  <si>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</si>
  <si>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</si>
  <si>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</si>
  <si>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</si>
  <si>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</si>
  <si>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</si>
  <si>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</si>
  <si>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</si>
  <si>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</si>
  <si>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</si>
  <si>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</si>
  <si>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</si>
  <si>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</si>
  <si>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</si>
  <si>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</si>
  <si>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</si>
  <si>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</si>
  <si>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</si>
  <si>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</si>
  <si>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</si>
  <si>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</si>
  <si>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</si>
  <si>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</si>
  <si>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</si>
  <si>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</si>
  <si>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</si>
  <si>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</si>
  <si>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</si>
  <si>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</si>
  <si>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</si>
  <si>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</si>
  <si>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</si>
  <si>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</si>
  <si>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</si>
  <si>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</si>
  <si>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</si>
  <si>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</si>
  <si>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</si>
  <si>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</si>
  <si>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</si>
  <si>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</si>
  <si>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</si>
  <si>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</si>
  <si>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</si>
  <si>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</si>
  <si>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</si>
  <si>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</si>
  <si>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</si>
  <si>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SUMA dla projektu: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</si>
  <si>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</si>
  <si>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</si>
  <si>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</si>
  <si>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</si>
  <si>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</si>
  <si>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</si>
  <si>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</si>
  <si>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</si>
  <si>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</si>
  <si>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</si>
  <si>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</si>
  <si>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</si>
  <si>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</si>
  <si>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</si>
  <si>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</si>
  <si>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</si>
  <si>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</si>
  <si>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</si>
  <si>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</si>
  <si>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</si>
  <si>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</si>
  <si>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</si>
  <si>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dla III fazy w ramach pomocy de minimis: O ≤ 15% x (W+ Op + E + O) i O ≤ (W + Op) x 25%</t>
  </si>
  <si>
    <t>*</t>
  </si>
  <si>
    <t>SUMA DLA FAZY</t>
  </si>
  <si>
    <t>Podmiot realizujacy</t>
  </si>
  <si>
    <t>Faza III</t>
  </si>
  <si>
    <t>Faza II</t>
  </si>
  <si>
    <t>Faza I</t>
  </si>
  <si>
    <t>11 = (8-10)</t>
  </si>
  <si>
    <t>10=(8*9)</t>
  </si>
  <si>
    <t>8 = (5+7)</t>
  </si>
  <si>
    <t>7 = ((2+4)*6)</t>
  </si>
  <si>
    <t>5= (2+3+4)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</si>
  <si>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*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</si>
  <si>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Nr fazy</t>
  </si>
  <si>
    <t xml:space="preserve">RAZEM                               KOSZTY KWALIFIKOWANE        </t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</si>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</sst>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0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1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5" fillId="4" borderId="0" xfId="1" applyFill="1" applyBorder="1"/>
    <xf numFmtId="0" fontId="0" fillId="0" borderId="0" xfId="0" applyBorder="1"/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3" fillId="4" borderId="0" xfId="0" applyFont="1" applyFill="1" applyBorder="1" applyAlignment="1" applyProtection="1">
      <alignment horizontal="center"/>
    </xf>
    <xf numFmtId="0" fontId="53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0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5" xfId="1" applyFont="1" applyFill="1" applyBorder="1" applyAlignment="1">
      <alignment horizontal="center" vertical="top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3" fillId="9" borderId="1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wrapText="1"/>
    </xf>
    <xf numFmtId="0" fontId="63" fillId="9" borderId="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left" wrapText="1" indent="1"/>
    </xf>
    <xf numFmtId="0" fontId="63" fillId="9" borderId="3" xfId="0" applyFont="1" applyFill="1" applyBorder="1" applyAlignment="1" applyProtection="1">
      <alignment horizontal="lef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63" fillId="9" borderId="11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vertical="top"/>
    </xf>
    <xf numFmtId="0" fontId="63" fillId="9" borderId="4" xfId="0" applyFont="1" applyFill="1" applyBorder="1" applyAlignment="1" applyProtection="1">
      <alignment wrapText="1"/>
    </xf>
    <xf numFmtId="0" fontId="63" fillId="9" borderId="5" xfId="0" applyFont="1" applyFill="1" applyBorder="1" applyAlignment="1" applyProtection="1">
      <alignment wrapText="1"/>
    </xf>
    <xf numFmtId="0" fontId="66" fillId="4" borderId="1" xfId="0" applyFont="1" applyFill="1" applyBorder="1" applyAlignment="1" applyProtection="1">
      <alignment horizontal="center" vertical="center" wrapText="1"/>
    </xf>
    <xf numFmtId="0" fontId="66" fillId="4" borderId="4" xfId="0" applyFont="1" applyFill="1" applyBorder="1" applyAlignment="1" applyProtection="1">
      <alignment horizontal="center" vertical="center" wrapText="1"/>
    </xf>
    <xf numFmtId="0" fontId="64" fillId="9" borderId="1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wrapText="1"/>
    </xf>
    <xf numFmtId="0" fontId="0" fillId="4" borderId="0" xfId="0" applyFill="1"/>
    <xf numFmtId="0" fontId="12" fillId="4" borderId="0" xfId="1" applyFont="1" applyFill="1"/>
    <xf numFmtId="0" fontId="12" fillId="4" borderId="0" xfId="1" applyFont="1" applyFill="1" applyAlignment="1">
      <alignment horizontal="right"/>
    </xf>
    <xf numFmtId="0" fontId="0" fillId="4" borderId="0" xfId="0" applyFill="1" applyAlignment="1">
      <alignment vertical="center"/>
    </xf>
    <xf numFmtId="0" fontId="11" fillId="6" borderId="6" xfId="1" applyFont="1" applyFill="1" applyBorder="1" applyAlignment="1">
      <alignment horizontal="center" vertical="center" wrapText="1"/>
    </xf>
    <xf numFmtId="0" fontId="66" fillId="4" borderId="0" xfId="0" applyFont="1" applyFill="1" applyBorder="1" applyAlignment="1" applyProtection="1">
      <alignment horizontal="center" vertical="center" wrapText="1"/>
    </xf>
    <xf numFmtId="0" fontId="45" fillId="2" borderId="6" xfId="1" applyFont="1" applyFill="1" applyBorder="1" applyAlignment="1" applyProtection="1">
      <alignment vertical="center" wrapText="1"/>
      <protection locked="0"/>
    </xf>
    <xf numFmtId="164" fontId="45" fillId="2" borderId="6" xfId="1" applyNumberFormat="1" applyFont="1" applyFill="1" applyBorder="1" applyAlignment="1" applyProtection="1">
      <alignment horizontal="right" vertical="center" wrapText="1"/>
      <protection locked="0"/>
    </xf>
    <xf numFmtId="9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54" fillId="8" borderId="6" xfId="1" applyNumberFormat="1" applyFont="1" applyFill="1" applyBorder="1" applyAlignment="1" applyProtection="1">
      <alignment horizontal="right" vertical="center" wrapText="1"/>
      <protection locked="0"/>
    </xf>
    <xf numFmtId="10" fontId="4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6" fillId="10" borderId="27" xfId="0" applyFont="1" applyFill="1" applyBorder="1" applyAlignment="1">
      <alignment horizontal="left" vertical="center" wrapText="1"/>
    </xf>
    <xf numFmtId="0" fontId="66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7" fillId="6" borderId="18" xfId="0" applyNumberFormat="1" applyFont="1" applyFill="1" applyBorder="1" applyAlignment="1" applyProtection="1">
      <alignment horizontal="right" wrapText="1" indent="1"/>
    </xf>
    <xf numFmtId="4" fontId="46" fillId="6" borderId="19" xfId="0" applyNumberFormat="1" applyFont="1" applyFill="1" applyBorder="1" applyAlignment="1" applyProtection="1">
      <alignment horizontal="right" wrapText="1" indent="1"/>
    </xf>
    <xf numFmtId="4" fontId="46" fillId="6" borderId="21" xfId="0" applyNumberFormat="1" applyFont="1" applyFill="1" applyBorder="1" applyAlignment="1" applyProtection="1">
      <alignment horizontal="right" wrapText="1" indent="1"/>
    </xf>
    <xf numFmtId="4" fontId="46" fillId="6" borderId="22" xfId="0" applyNumberFormat="1" applyFont="1" applyFill="1" applyBorder="1" applyAlignment="1" applyProtection="1">
      <alignment horizontal="right" wrapText="1" indent="1"/>
    </xf>
    <xf numFmtId="4" fontId="46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58" fillId="9" borderId="12" xfId="0" applyFont="1" applyFill="1" applyBorder="1" applyAlignment="1" applyProtection="1">
      <alignment horizontal="left" vertical="center" wrapText="1" indent="3"/>
    </xf>
    <xf numFmtId="0" fontId="58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1" fillId="9" borderId="10" xfId="0" applyFont="1" applyFill="1" applyBorder="1" applyAlignment="1" applyProtection="1">
      <alignment horizontal="right" wrapText="1" indent="1"/>
    </xf>
    <xf numFmtId="0" fontId="61" fillId="9" borderId="0" xfId="0" applyFont="1" applyFill="1" applyBorder="1" applyAlignment="1" applyProtection="1">
      <alignment horizontal="right" wrapText="1" indent="1"/>
    </xf>
    <xf numFmtId="0" fontId="62" fillId="9" borderId="0" xfId="0" applyFont="1" applyFill="1" applyBorder="1" applyAlignment="1" applyProtection="1">
      <alignment horizontal="left"/>
    </xf>
    <xf numFmtId="0" fontId="62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8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5" fillId="9" borderId="0" xfId="0" applyFont="1" applyFill="1" applyBorder="1" applyAlignment="1" applyProtection="1">
      <alignment horizontal="left" wrapText="1"/>
    </xf>
    <xf numFmtId="0" fontId="65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64" fillId="9" borderId="10" xfId="0" applyFont="1" applyFill="1" applyBorder="1" applyAlignment="1" applyProtection="1">
      <alignment horizontal="right" vertical="top"/>
    </xf>
    <xf numFmtId="0" fontId="64" fillId="9" borderId="0" xfId="0" applyFont="1" applyFill="1" applyBorder="1" applyAlignment="1" applyProtection="1">
      <alignment horizontal="right" vertical="top"/>
    </xf>
    <xf numFmtId="0" fontId="58" fillId="9" borderId="0" xfId="0" applyFont="1" applyFill="1" applyBorder="1" applyAlignment="1" applyProtection="1">
      <alignment horizontal="left" vertical="top"/>
    </xf>
    <xf numFmtId="0" fontId="58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4" fillId="9" borderId="10" xfId="0" applyFont="1" applyFill="1" applyBorder="1" applyAlignment="1" applyProtection="1">
      <alignment horizontal="right" wrapText="1"/>
    </xf>
    <xf numFmtId="0" fontId="64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59" fillId="9" borderId="16" xfId="0" applyFont="1" applyFill="1" applyBorder="1" applyAlignment="1" applyProtection="1">
      <alignment horizontal="right" wrapText="1" indent="1"/>
    </xf>
    <xf numFmtId="0" fontId="59" fillId="9" borderId="1" xfId="0" applyFont="1" applyFill="1" applyBorder="1" applyAlignment="1" applyProtection="1">
      <alignment horizontal="right" wrapText="1" indent="1"/>
    </xf>
    <xf numFmtId="0" fontId="60" fillId="9" borderId="1" xfId="0" applyFont="1" applyFill="1" applyBorder="1" applyAlignment="1" applyProtection="1">
      <alignment horizontal="left" wrapText="1"/>
    </xf>
    <xf numFmtId="0" fontId="60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6" fillId="5" borderId="24" xfId="1" applyFont="1" applyFill="1" applyBorder="1" applyAlignment="1">
      <alignment horizontal="right" vertical="center" wrapText="1" indent="2"/>
    </xf>
    <xf numFmtId="0" fontId="56" fillId="5" borderId="8" xfId="1" applyFont="1" applyFill="1" applyBorder="1" applyAlignment="1">
      <alignment horizontal="right" vertical="center" wrapText="1" indent="2"/>
    </xf>
    <xf numFmtId="4" fontId="55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5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6" xfId="0" applyFont="1" applyFill="1" applyBorder="1" applyAlignment="1" applyProtection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23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42" fillId="8" borderId="14" xfId="1" applyFont="1" applyFill="1" applyBorder="1" applyAlignment="1">
      <alignment horizontal="center" vertical="center" wrapText="1"/>
    </xf>
    <xf numFmtId="0" fontId="42" fillId="8" borderId="1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34" fillId="9" borderId="24" xfId="0" applyFont="1" applyFill="1" applyBorder="1" applyAlignment="1">
      <alignment vertical="center" wrapText="1"/>
    </xf>
    <xf numFmtId="0" fontId="34" fillId="9" borderId="8" xfId="0" applyFont="1" applyFill="1" applyBorder="1" applyAlignment="1">
      <alignment vertical="center" wrapText="1"/>
    </xf>
    <xf numFmtId="0" fontId="34" fillId="9" borderId="23" xfId="0" applyFont="1" applyFill="1" applyBorder="1" applyAlignment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0" fillId="2" borderId="18" xfId="0" applyFont="1" applyFill="1" applyBorder="1" applyAlignment="1" applyProtection="1">
      <alignment horizontal="left" vertical="top" wrapText="1" indent="1"/>
      <protection locked="0"/>
    </xf>
    <xf numFmtId="0" fontId="50" fillId="2" borderId="19" xfId="0" applyFont="1" applyFill="1" applyBorder="1" applyAlignment="1" applyProtection="1">
      <alignment horizontal="left" vertical="top" wrapText="1" indent="1"/>
      <protection locked="0"/>
    </xf>
    <xf numFmtId="0" fontId="50" fillId="2" borderId="20" xfId="0" applyFont="1" applyFill="1" applyBorder="1" applyAlignment="1" applyProtection="1">
      <alignment horizontal="left" vertical="top" wrapText="1" indent="1"/>
      <protection locked="0"/>
    </xf>
    <xf numFmtId="0" fontId="50" fillId="2" borderId="21" xfId="0" applyFont="1" applyFill="1" applyBorder="1" applyAlignment="1" applyProtection="1">
      <alignment horizontal="left" vertical="top" wrapText="1" indent="1"/>
      <protection locked="0"/>
    </xf>
    <xf numFmtId="0" fontId="50" fillId="2" borderId="9" xfId="0" applyFont="1" applyFill="1" applyBorder="1" applyAlignment="1" applyProtection="1">
      <alignment horizontal="left" vertical="top" wrapText="1" indent="1"/>
      <protection locked="0"/>
    </xf>
    <xf numFmtId="0" fontId="50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49" fillId="7" borderId="24" xfId="0" applyFont="1" applyFill="1" applyBorder="1" applyAlignment="1" applyProtection="1">
      <alignment horizontal="right" vertical="center" indent="2"/>
    </xf>
    <xf numFmtId="0" fontId="49" fillId="7" borderId="23" xfId="0" applyFont="1" applyFill="1" applyBorder="1" applyAlignment="1" applyProtection="1">
      <alignment horizontal="right" vertical="center" indent="2"/>
    </xf>
    <xf numFmtId="0" fontId="14" fillId="4" borderId="18" xfId="0" applyFont="1" applyFill="1" applyBorder="1" applyAlignment="1">
      <alignment horizontal="left" wrapText="1" indent="1"/>
    </xf>
    <xf numFmtId="0" fontId="0" fillId="4" borderId="19" xfId="0" applyFill="1" applyBorder="1"/>
    <xf numFmtId="0" fontId="0" fillId="4" borderId="20" xfId="0" applyFill="1" applyBorder="1"/>
    <xf numFmtId="0" fontId="14" fillId="4" borderId="21" xfId="0" applyFont="1" applyFill="1" applyBorder="1" applyAlignment="1">
      <alignment horizontal="left" vertical="top" wrapText="1" indent="1"/>
    </xf>
    <xf numFmtId="0" fontId="0" fillId="4" borderId="9" xfId="0" applyFill="1" applyBorder="1"/>
    <xf numFmtId="0" fontId="0" fillId="4" borderId="22" xfId="0" applyFill="1" applyBorder="1"/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77</xdr:row>
          <xdr:rowOff>31750</xdr:rowOff>
        </xdr:from>
        <xdr:to>
          <xdr:col>10</xdr:col>
          <xdr:colOff>736600</xdr:colOff>
          <xdr:row>77</xdr:row>
          <xdr:rowOff>336550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77</xdr:row>
          <xdr:rowOff>31750</xdr:rowOff>
        </xdr:from>
        <xdr:to>
          <xdr:col>11</xdr:col>
          <xdr:colOff>812800</xdr:colOff>
          <xdr:row>77</xdr:row>
          <xdr:rowOff>336550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77</xdr:row>
          <xdr:rowOff>31750</xdr:rowOff>
        </xdr:from>
        <xdr:to>
          <xdr:col>12</xdr:col>
          <xdr:colOff>793750</xdr:colOff>
          <xdr:row>77</xdr:row>
          <xdr:rowOff>336550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80</xdr:row>
          <xdr:rowOff>31750</xdr:rowOff>
        </xdr:from>
        <xdr:to>
          <xdr:col>10</xdr:col>
          <xdr:colOff>736600</xdr:colOff>
          <xdr:row>80</xdr:row>
          <xdr:rowOff>298450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80</xdr:row>
          <xdr:rowOff>31750</xdr:rowOff>
        </xdr:from>
        <xdr:to>
          <xdr:col>11</xdr:col>
          <xdr:colOff>812800</xdr:colOff>
          <xdr:row>80</xdr:row>
          <xdr:rowOff>298450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80</xdr:row>
          <xdr:rowOff>31750</xdr:rowOff>
        </xdr:from>
        <xdr:to>
          <xdr:col>12</xdr:col>
          <xdr:colOff>793750</xdr:colOff>
          <xdr:row>80</xdr:row>
          <xdr:rowOff>298450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81</xdr:row>
          <xdr:rowOff>31750</xdr:rowOff>
        </xdr:from>
        <xdr:to>
          <xdr:col>10</xdr:col>
          <xdr:colOff>736600</xdr:colOff>
          <xdr:row>81</xdr:row>
          <xdr:rowOff>298450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81</xdr:row>
          <xdr:rowOff>31750</xdr:rowOff>
        </xdr:from>
        <xdr:to>
          <xdr:col>11</xdr:col>
          <xdr:colOff>812800</xdr:colOff>
          <xdr:row>81</xdr:row>
          <xdr:rowOff>298450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81</xdr:row>
          <xdr:rowOff>31750</xdr:rowOff>
        </xdr:from>
        <xdr:to>
          <xdr:col>12</xdr:col>
          <xdr:colOff>793750</xdr:colOff>
          <xdr:row>81</xdr:row>
          <xdr:rowOff>298450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84</xdr:row>
          <xdr:rowOff>31750</xdr:rowOff>
        </xdr:from>
        <xdr:to>
          <xdr:col>10</xdr:col>
          <xdr:colOff>736600</xdr:colOff>
          <xdr:row>84</xdr:row>
          <xdr:rowOff>298450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84</xdr:row>
          <xdr:rowOff>31750</xdr:rowOff>
        </xdr:from>
        <xdr:to>
          <xdr:col>11</xdr:col>
          <xdr:colOff>812800</xdr:colOff>
          <xdr:row>84</xdr:row>
          <xdr:rowOff>298450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84</xdr:row>
          <xdr:rowOff>31750</xdr:rowOff>
        </xdr:from>
        <xdr:to>
          <xdr:col>12</xdr:col>
          <xdr:colOff>793750</xdr:colOff>
          <xdr:row>84</xdr:row>
          <xdr:rowOff>298450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82</xdr:row>
          <xdr:rowOff>31750</xdr:rowOff>
        </xdr:from>
        <xdr:to>
          <xdr:col>10</xdr:col>
          <xdr:colOff>736600</xdr:colOff>
          <xdr:row>82</xdr:row>
          <xdr:rowOff>298450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82</xdr:row>
          <xdr:rowOff>31750</xdr:rowOff>
        </xdr:from>
        <xdr:to>
          <xdr:col>11</xdr:col>
          <xdr:colOff>812800</xdr:colOff>
          <xdr:row>82</xdr:row>
          <xdr:rowOff>298450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82</xdr:row>
          <xdr:rowOff>31750</xdr:rowOff>
        </xdr:from>
        <xdr:to>
          <xdr:col>12</xdr:col>
          <xdr:colOff>793750</xdr:colOff>
          <xdr:row>82</xdr:row>
          <xdr:rowOff>298450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83</xdr:row>
          <xdr:rowOff>31750</xdr:rowOff>
        </xdr:from>
        <xdr:to>
          <xdr:col>10</xdr:col>
          <xdr:colOff>736600</xdr:colOff>
          <xdr:row>83</xdr:row>
          <xdr:rowOff>298450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83</xdr:row>
          <xdr:rowOff>31750</xdr:rowOff>
        </xdr:from>
        <xdr:to>
          <xdr:col>11</xdr:col>
          <xdr:colOff>812800</xdr:colOff>
          <xdr:row>83</xdr:row>
          <xdr:rowOff>298450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83</xdr:row>
          <xdr:rowOff>31750</xdr:rowOff>
        </xdr:from>
        <xdr:to>
          <xdr:col>12</xdr:col>
          <xdr:colOff>793750</xdr:colOff>
          <xdr:row>83</xdr:row>
          <xdr:rowOff>298450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127000</xdr:colOff>
      <xdr:row>1</xdr:row>
      <xdr:rowOff>81643</xdr:rowOff>
    </xdr:from>
    <xdr:to>
      <xdr:col>12</xdr:col>
      <xdr:colOff>1000924</xdr:colOff>
      <xdr:row>7</xdr:row>
      <xdr:rowOff>77399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8714" y="553357"/>
          <a:ext cx="1889924" cy="2109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69850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70" zoomScaleNormal="100" zoomScaleSheetLayoutView="70" workbookViewId="0">
      <selection activeCell="K10" sqref="K10"/>
    </sheetView>
  </sheetViews>
  <sheetFormatPr defaultColWidth="9.1796875" defaultRowHeight="14.5"/>
  <cols>
    <col min="1" max="1" width="3.7265625" style="4" customWidth="1"/>
    <col min="2" max="2" width="10.7265625" style="1" customWidth="1"/>
    <col min="3" max="3" width="10.54296875" style="1" customWidth="1"/>
    <col min="4" max="4" width="10.1796875" style="1" customWidth="1"/>
    <col min="5" max="5" width="11.26953125" style="1" customWidth="1"/>
    <col min="6" max="6" width="8.1796875" style="1" customWidth="1"/>
    <col min="7" max="7" width="9.7265625" style="1" customWidth="1"/>
    <col min="8" max="9" width="12" style="1" customWidth="1"/>
    <col min="10" max="11" width="13.7265625" style="1" customWidth="1"/>
    <col min="12" max="13" width="14.54296875" style="1" customWidth="1"/>
    <col min="14" max="14" width="3.7265625" style="1" customWidth="1"/>
    <col min="15" max="15" width="9.1796875" style="1" customWidth="1"/>
    <col min="16" max="16384" width="9.1796875" style="1"/>
  </cols>
  <sheetData>
    <row r="1" spans="1:19" ht="37" customHeight="1" thickBot="1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20"/>
      <c r="M1" s="140" t="s">
        <v>101</v>
      </c>
      <c r="N1" s="21"/>
    </row>
    <row r="2" spans="1:19" s="5" customFormat="1" ht="44.25" customHeight="1">
      <c r="A2" s="22"/>
      <c r="B2" s="270" t="s">
        <v>67</v>
      </c>
      <c r="C2" s="271"/>
      <c r="D2" s="271"/>
      <c r="E2" s="271"/>
      <c r="F2" s="271"/>
      <c r="G2" s="271"/>
      <c r="H2" s="272" t="s">
        <v>68</v>
      </c>
      <c r="I2" s="272"/>
      <c r="J2" s="272"/>
      <c r="K2" s="273"/>
      <c r="L2" s="23"/>
      <c r="M2" s="24"/>
      <c r="N2" s="25"/>
    </row>
    <row r="3" spans="1:19" ht="24.75" customHeight="1">
      <c r="A3" s="26"/>
      <c r="B3" s="214" t="s">
        <v>90</v>
      </c>
      <c r="C3" s="215"/>
      <c r="D3" s="215"/>
      <c r="E3" s="215"/>
      <c r="F3" s="216"/>
      <c r="G3" s="216"/>
      <c r="H3" s="216"/>
      <c r="I3" s="216"/>
      <c r="J3" s="216"/>
      <c r="K3" s="217"/>
      <c r="L3" s="27"/>
      <c r="M3" s="28"/>
      <c r="N3" s="25"/>
    </row>
    <row r="4" spans="1:19" ht="12" customHeight="1">
      <c r="A4" s="26"/>
      <c r="B4" s="128"/>
      <c r="C4" s="129"/>
      <c r="D4" s="129"/>
      <c r="E4" s="130"/>
      <c r="F4" s="130"/>
      <c r="G4" s="131"/>
      <c r="H4" s="131"/>
      <c r="I4" s="131"/>
      <c r="J4" s="131"/>
      <c r="K4" s="132"/>
      <c r="L4" s="27"/>
      <c r="M4" s="28"/>
      <c r="N4" s="25"/>
    </row>
    <row r="5" spans="1:19" ht="24.75" customHeight="1">
      <c r="A5" s="26"/>
      <c r="B5" s="267" t="s">
        <v>48</v>
      </c>
      <c r="C5" s="268"/>
      <c r="D5" s="144"/>
      <c r="E5" s="245"/>
      <c r="F5" s="245"/>
      <c r="G5" s="245"/>
      <c r="H5" s="245"/>
      <c r="I5" s="245"/>
      <c r="J5" s="245"/>
      <c r="K5" s="246"/>
      <c r="L5" s="29"/>
      <c r="M5" s="30"/>
      <c r="N5" s="25"/>
    </row>
    <row r="6" spans="1:19" ht="6" customHeight="1">
      <c r="A6" s="26"/>
      <c r="B6" s="142"/>
      <c r="C6" s="143"/>
      <c r="D6" s="133"/>
      <c r="E6" s="134"/>
      <c r="F6" s="134"/>
      <c r="G6" s="134"/>
      <c r="H6" s="134"/>
      <c r="I6" s="134"/>
      <c r="J6" s="134"/>
      <c r="K6" s="135"/>
      <c r="L6" s="29"/>
      <c r="M6" s="30"/>
      <c r="N6" s="25"/>
    </row>
    <row r="7" spans="1:19" ht="56.25" customHeight="1">
      <c r="A7" s="26"/>
      <c r="B7" s="259" t="s">
        <v>49</v>
      </c>
      <c r="C7" s="260"/>
      <c r="D7" s="261"/>
      <c r="E7" s="261"/>
      <c r="F7" s="261"/>
      <c r="G7" s="261"/>
      <c r="H7" s="261"/>
      <c r="I7" s="261"/>
      <c r="J7" s="261"/>
      <c r="K7" s="262"/>
      <c r="L7" s="31"/>
      <c r="M7" s="32"/>
      <c r="N7" s="25"/>
    </row>
    <row r="8" spans="1:19" ht="18" customHeight="1" thickBot="1">
      <c r="A8" s="26"/>
      <c r="B8" s="136"/>
      <c r="C8" s="137"/>
      <c r="D8" s="137"/>
      <c r="E8" s="138"/>
      <c r="F8" s="138"/>
      <c r="G8" s="138"/>
      <c r="H8" s="138"/>
      <c r="I8" s="138"/>
      <c r="J8" s="138"/>
      <c r="K8" s="139"/>
      <c r="L8" s="33"/>
      <c r="M8" s="34"/>
      <c r="N8" s="25"/>
    </row>
    <row r="9" spans="1:19" ht="37" customHeight="1" thickBot="1">
      <c r="A9" s="35"/>
      <c r="B9" s="36"/>
      <c r="C9" s="36"/>
      <c r="D9" s="36"/>
      <c r="E9" s="37"/>
      <c r="F9" s="37"/>
      <c r="G9" s="37"/>
      <c r="H9" s="37"/>
      <c r="I9" s="37"/>
      <c r="J9" s="37"/>
      <c r="K9" s="37"/>
      <c r="L9" s="38"/>
      <c r="M9" s="38"/>
      <c r="N9" s="39"/>
    </row>
    <row r="10" spans="1:19" ht="29.25" customHeight="1" thickBot="1">
      <c r="A10" s="197" t="s">
        <v>22</v>
      </c>
      <c r="B10" s="198"/>
      <c r="C10" s="198"/>
      <c r="D10" s="198"/>
      <c r="E10" s="198"/>
      <c r="F10" s="198"/>
      <c r="G10" s="198"/>
      <c r="H10" s="115"/>
      <c r="I10" s="115"/>
      <c r="J10" s="115"/>
      <c r="K10" s="115"/>
      <c r="L10" s="115"/>
      <c r="M10" s="115"/>
      <c r="N10" s="116"/>
      <c r="S10" s="12"/>
    </row>
    <row r="11" spans="1:19" ht="30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/>
    </row>
    <row r="12" spans="1:19" ht="30.75" customHeight="1">
      <c r="A12" s="40"/>
      <c r="B12" s="247" t="s">
        <v>42</v>
      </c>
      <c r="C12" s="248"/>
      <c r="D12" s="248"/>
      <c r="E12" s="249"/>
      <c r="F12" s="256" t="s">
        <v>8</v>
      </c>
      <c r="G12" s="257"/>
      <c r="H12" s="257"/>
      <c r="I12" s="257"/>
      <c r="J12" s="257"/>
      <c r="K12" s="257"/>
      <c r="L12" s="257"/>
      <c r="M12" s="258"/>
      <c r="N12" s="39"/>
    </row>
    <row r="13" spans="1:19" ht="21.75" customHeight="1">
      <c r="A13" s="40"/>
      <c r="B13" s="250" t="s">
        <v>21</v>
      </c>
      <c r="C13" s="251"/>
      <c r="D13" s="251"/>
      <c r="E13" s="252"/>
      <c r="F13" s="345" t="s">
        <v>124</v>
      </c>
      <c r="G13" s="346"/>
      <c r="H13" s="346"/>
      <c r="I13" s="346"/>
      <c r="J13" s="346"/>
      <c r="K13" s="346"/>
      <c r="L13" s="346"/>
      <c r="M13" s="347"/>
      <c r="N13" s="39"/>
    </row>
    <row r="14" spans="1:19" ht="21.75" customHeight="1">
      <c r="A14" s="40"/>
      <c r="B14" s="253"/>
      <c r="C14" s="254"/>
      <c r="D14" s="254"/>
      <c r="E14" s="255"/>
      <c r="F14" s="348" t="s">
        <v>125</v>
      </c>
      <c r="G14" s="349"/>
      <c r="H14" s="349"/>
      <c r="I14" s="349"/>
      <c r="J14" s="349"/>
      <c r="K14" s="349"/>
      <c r="L14" s="349"/>
      <c r="M14" s="350"/>
      <c r="N14" s="39"/>
    </row>
    <row r="15" spans="1:19" ht="21.75" customHeight="1">
      <c r="A15" s="40"/>
      <c r="B15" s="221" t="s">
        <v>9</v>
      </c>
      <c r="C15" s="222"/>
      <c r="D15" s="222"/>
      <c r="E15" s="223"/>
      <c r="F15" s="218">
        <v>141032404</v>
      </c>
      <c r="G15" s="219"/>
      <c r="H15" s="219"/>
      <c r="I15" s="219"/>
      <c r="J15" s="219"/>
      <c r="K15" s="219"/>
      <c r="L15" s="219"/>
      <c r="M15" s="220"/>
      <c r="N15" s="39"/>
    </row>
    <row r="16" spans="1:19" ht="21.75" customHeight="1">
      <c r="A16" s="40"/>
      <c r="B16" s="221" t="s">
        <v>10</v>
      </c>
      <c r="C16" s="222"/>
      <c r="D16" s="222"/>
      <c r="E16" s="223"/>
      <c r="F16" s="218" t="s">
        <v>11</v>
      </c>
      <c r="G16" s="219"/>
      <c r="H16" s="219"/>
      <c r="I16" s="219"/>
      <c r="J16" s="219"/>
      <c r="K16" s="219"/>
      <c r="L16" s="219"/>
      <c r="M16" s="220"/>
      <c r="N16" s="39"/>
    </row>
    <row r="17" spans="1:14" ht="18" customHeight="1">
      <c r="A17" s="40"/>
      <c r="B17" s="42"/>
      <c r="C17" s="42"/>
      <c r="D17" s="42"/>
      <c r="E17" s="42"/>
      <c r="F17" s="208"/>
      <c r="G17" s="208"/>
      <c r="H17" s="42"/>
      <c r="I17" s="42"/>
      <c r="J17" s="42"/>
      <c r="K17" s="41"/>
      <c r="L17" s="41"/>
      <c r="M17" s="41"/>
      <c r="N17" s="39"/>
    </row>
    <row r="18" spans="1:14" ht="30.75" customHeight="1">
      <c r="A18" s="40"/>
      <c r="B18" s="244" t="s">
        <v>45</v>
      </c>
      <c r="C18" s="244"/>
      <c r="D18" s="244"/>
      <c r="E18" s="244"/>
      <c r="F18" s="235"/>
      <c r="G18" s="235"/>
      <c r="H18" s="235"/>
      <c r="I18" s="235"/>
      <c r="J18" s="235"/>
      <c r="K18" s="235"/>
      <c r="L18" s="235"/>
      <c r="M18" s="235"/>
      <c r="N18" s="39"/>
    </row>
    <row r="19" spans="1:14" ht="21.75" customHeight="1">
      <c r="A19" s="40"/>
      <c r="B19" s="226" t="s">
        <v>0</v>
      </c>
      <c r="C19" s="226"/>
      <c r="D19" s="226"/>
      <c r="E19" s="226"/>
      <c r="F19" s="263"/>
      <c r="G19" s="264"/>
      <c r="H19" s="264"/>
      <c r="I19" s="264"/>
      <c r="J19" s="264"/>
      <c r="K19" s="264"/>
      <c r="L19" s="264"/>
      <c r="M19" s="265"/>
      <c r="N19" s="39"/>
    </row>
    <row r="20" spans="1:14" ht="21.75" customHeight="1">
      <c r="A20" s="40"/>
      <c r="B20" s="226"/>
      <c r="C20" s="226"/>
      <c r="D20" s="226"/>
      <c r="E20" s="226"/>
      <c r="F20" s="236"/>
      <c r="G20" s="237"/>
      <c r="H20" s="237"/>
      <c r="I20" s="237"/>
      <c r="J20" s="237"/>
      <c r="K20" s="237"/>
      <c r="L20" s="237"/>
      <c r="M20" s="238"/>
      <c r="N20" s="39"/>
    </row>
    <row r="21" spans="1:14" ht="21.75" customHeight="1">
      <c r="A21" s="40"/>
      <c r="B21" s="226" t="s">
        <v>47</v>
      </c>
      <c r="C21" s="226"/>
      <c r="D21" s="226"/>
      <c r="E21" s="226"/>
      <c r="F21" s="239" t="s">
        <v>1</v>
      </c>
      <c r="G21" s="239"/>
      <c r="H21" s="266"/>
      <c r="I21" s="266"/>
      <c r="J21" s="266"/>
      <c r="K21" s="266"/>
      <c r="L21" s="266"/>
      <c r="M21" s="266"/>
      <c r="N21" s="39"/>
    </row>
    <row r="22" spans="1:14" ht="21.75" customHeight="1">
      <c r="A22" s="40"/>
      <c r="B22" s="226"/>
      <c r="C22" s="226"/>
      <c r="D22" s="226"/>
      <c r="E22" s="226"/>
      <c r="F22" s="226" t="s">
        <v>2</v>
      </c>
      <c r="G22" s="226"/>
      <c r="H22" s="224"/>
      <c r="I22" s="224"/>
      <c r="J22" s="224"/>
      <c r="K22" s="224"/>
      <c r="L22" s="224"/>
      <c r="M22" s="224"/>
      <c r="N22" s="39"/>
    </row>
    <row r="23" spans="1:14" ht="21.75" customHeight="1">
      <c r="A23" s="40"/>
      <c r="B23" s="226"/>
      <c r="C23" s="226"/>
      <c r="D23" s="226"/>
      <c r="E23" s="226"/>
      <c r="F23" s="226" t="s">
        <v>3</v>
      </c>
      <c r="G23" s="226"/>
      <c r="H23" s="224"/>
      <c r="I23" s="224"/>
      <c r="J23" s="224"/>
      <c r="K23" s="224"/>
      <c r="L23" s="224"/>
      <c r="M23" s="224"/>
      <c r="N23" s="39"/>
    </row>
    <row r="24" spans="1:14" ht="30" customHeight="1">
      <c r="A24" s="40"/>
      <c r="B24" s="243" t="s">
        <v>4</v>
      </c>
      <c r="C24" s="243"/>
      <c r="D24" s="243"/>
      <c r="E24" s="243"/>
      <c r="F24" s="225"/>
      <c r="G24" s="225"/>
      <c r="H24" s="225"/>
      <c r="I24" s="225"/>
      <c r="J24" s="225"/>
      <c r="K24" s="225"/>
      <c r="L24" s="225"/>
      <c r="M24" s="225"/>
      <c r="N24" s="39"/>
    </row>
    <row r="25" spans="1:14" ht="18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9"/>
    </row>
    <row r="26" spans="1:14" ht="30.75" customHeight="1">
      <c r="A26" s="40"/>
      <c r="B26" s="240" t="s">
        <v>14</v>
      </c>
      <c r="C26" s="241"/>
      <c r="D26" s="241"/>
      <c r="E26" s="241"/>
      <c r="F26" s="241"/>
      <c r="G26" s="242"/>
      <c r="H26" s="42"/>
      <c r="I26" s="42"/>
      <c r="J26" s="42"/>
      <c r="K26" s="41"/>
      <c r="L26" s="41"/>
      <c r="M26" s="41"/>
      <c r="N26" s="39"/>
    </row>
    <row r="27" spans="1:14" ht="21.75" customHeight="1">
      <c r="A27" s="40"/>
      <c r="B27" s="221" t="s">
        <v>1</v>
      </c>
      <c r="C27" s="276"/>
      <c r="D27" s="276"/>
      <c r="E27" s="277"/>
      <c r="F27" s="227"/>
      <c r="G27" s="227"/>
      <c r="H27" s="227"/>
      <c r="I27" s="227"/>
      <c r="J27" s="227"/>
      <c r="K27" s="227"/>
      <c r="L27" s="227"/>
      <c r="M27" s="227"/>
      <c r="N27" s="39"/>
    </row>
    <row r="28" spans="1:14" ht="21.75" customHeight="1">
      <c r="A28" s="40"/>
      <c r="B28" s="221" t="s">
        <v>2</v>
      </c>
      <c r="C28" s="276"/>
      <c r="D28" s="276"/>
      <c r="E28" s="277"/>
      <c r="F28" s="231"/>
      <c r="G28" s="232"/>
      <c r="H28" s="232"/>
      <c r="I28" s="232"/>
      <c r="J28" s="232"/>
      <c r="K28" s="232"/>
      <c r="L28" s="232"/>
      <c r="M28" s="233"/>
      <c r="N28" s="39"/>
    </row>
    <row r="29" spans="1:14" ht="21.75" customHeight="1">
      <c r="A29" s="40"/>
      <c r="B29" s="226" t="s">
        <v>3</v>
      </c>
      <c r="C29" s="226"/>
      <c r="D29" s="226"/>
      <c r="E29" s="226"/>
      <c r="F29" s="234"/>
      <c r="G29" s="234"/>
      <c r="H29" s="234"/>
      <c r="I29" s="234"/>
      <c r="J29" s="234"/>
      <c r="K29" s="234"/>
      <c r="L29" s="234"/>
      <c r="M29" s="234"/>
      <c r="N29" s="39"/>
    </row>
    <row r="30" spans="1:14" ht="33.75" customHeight="1" thickBo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4" ht="29.25" customHeight="1" thickBot="1">
      <c r="A31" s="197" t="s">
        <v>23</v>
      </c>
      <c r="B31" s="198"/>
      <c r="C31" s="198"/>
      <c r="D31" s="198"/>
      <c r="E31" s="198"/>
      <c r="F31" s="198"/>
      <c r="G31" s="198"/>
      <c r="H31" s="115"/>
      <c r="I31" s="115"/>
      <c r="J31" s="115"/>
      <c r="K31" s="115"/>
      <c r="L31" s="115"/>
      <c r="M31" s="115"/>
      <c r="N31" s="116"/>
    </row>
    <row r="32" spans="1:14" ht="21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39"/>
    </row>
    <row r="33" spans="1:14">
      <c r="A33" s="40"/>
      <c r="B33" s="46" t="s">
        <v>78</v>
      </c>
      <c r="C33" s="46"/>
      <c r="D33" s="42"/>
      <c r="E33" s="42"/>
      <c r="F33" s="42"/>
      <c r="G33" s="42"/>
      <c r="H33" s="42"/>
      <c r="I33" s="42"/>
      <c r="J33" s="42"/>
      <c r="K33" s="41"/>
      <c r="L33" s="47"/>
      <c r="M33" s="48"/>
      <c r="N33" s="39"/>
    </row>
    <row r="34" spans="1:14" ht="9" customHeight="1">
      <c r="A34" s="40"/>
      <c r="B34" s="49" t="s">
        <v>5</v>
      </c>
      <c r="C34" s="49"/>
      <c r="D34" s="41"/>
      <c r="E34" s="41"/>
      <c r="F34" s="41"/>
      <c r="G34" s="41"/>
      <c r="H34" s="41"/>
      <c r="I34" s="41"/>
      <c r="J34" s="41"/>
      <c r="K34" s="41"/>
      <c r="L34" s="50"/>
      <c r="M34" s="41"/>
      <c r="N34" s="39"/>
    </row>
    <row r="35" spans="1:14">
      <c r="A35" s="40"/>
      <c r="B35" s="46" t="s">
        <v>79</v>
      </c>
      <c r="C35" s="46"/>
      <c r="D35" s="51"/>
      <c r="E35" s="51"/>
      <c r="F35" s="51"/>
      <c r="G35" s="51"/>
      <c r="H35" s="51"/>
      <c r="I35" s="51"/>
      <c r="J35" s="51"/>
      <c r="K35" s="41"/>
      <c r="L35" s="47"/>
      <c r="M35" s="41"/>
      <c r="N35" s="39"/>
    </row>
    <row r="36" spans="1:14" ht="9" customHeight="1">
      <c r="A36" s="40"/>
      <c r="B36" s="49"/>
      <c r="C36" s="4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39"/>
    </row>
    <row r="37" spans="1:14">
      <c r="A37" s="40"/>
      <c r="B37" s="46" t="s">
        <v>94</v>
      </c>
      <c r="C37" s="52"/>
      <c r="D37" s="42"/>
      <c r="E37" s="42"/>
      <c r="F37" s="42"/>
      <c r="G37" s="42"/>
      <c r="H37" s="42"/>
      <c r="I37" s="42"/>
      <c r="J37" s="42"/>
      <c r="K37" s="41"/>
      <c r="L37" s="41"/>
      <c r="M37" s="41"/>
      <c r="N37" s="39"/>
    </row>
    <row r="38" spans="1:14" ht="9" customHeight="1" thickBot="1">
      <c r="A38" s="40"/>
      <c r="B38" s="49"/>
      <c r="C38" s="49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39"/>
    </row>
    <row r="39" spans="1:14" ht="29.25" customHeight="1" thickBot="1">
      <c r="A39" s="197" t="s">
        <v>96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15"/>
      <c r="N39" s="116"/>
    </row>
    <row r="40" spans="1:14" ht="20.25" customHeight="1">
      <c r="A40" s="40"/>
      <c r="B40" s="53"/>
      <c r="C40" s="53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39"/>
    </row>
    <row r="41" spans="1:14" ht="21" customHeight="1">
      <c r="A41" s="40"/>
      <c r="B41" s="46" t="s">
        <v>70</v>
      </c>
      <c r="C41" s="46"/>
      <c r="D41" s="51"/>
      <c r="E41" s="51"/>
      <c r="F41" s="51"/>
      <c r="G41" s="51"/>
      <c r="H41" s="51"/>
      <c r="I41" s="51"/>
      <c r="J41" s="51"/>
      <c r="K41" s="41"/>
      <c r="L41" s="41"/>
      <c r="M41" s="41"/>
      <c r="N41" s="39"/>
    </row>
    <row r="42" spans="1:14" ht="24" customHeight="1">
      <c r="A42" s="40"/>
      <c r="B42" s="170" t="s">
        <v>88</v>
      </c>
      <c r="C42" s="171"/>
      <c r="D42" s="230" t="s">
        <v>69</v>
      </c>
      <c r="E42" s="230"/>
      <c r="F42" s="230"/>
      <c r="G42" s="213"/>
      <c r="H42" s="212" t="s">
        <v>35</v>
      </c>
      <c r="I42" s="230"/>
      <c r="J42" s="230"/>
      <c r="K42" s="213"/>
      <c r="L42" s="212" t="s">
        <v>6</v>
      </c>
      <c r="M42" s="213"/>
      <c r="N42" s="39"/>
    </row>
    <row r="43" spans="1:14" ht="27" customHeight="1">
      <c r="A43" s="40"/>
      <c r="B43" s="172"/>
      <c r="C43" s="173"/>
      <c r="D43" s="167"/>
      <c r="E43" s="168"/>
      <c r="F43" s="168"/>
      <c r="G43" s="169"/>
      <c r="H43" s="166">
        <f>'załącznik - Tabela nr 2'!L30</f>
        <v>0</v>
      </c>
      <c r="I43" s="166"/>
      <c r="J43" s="166"/>
      <c r="K43" s="166"/>
      <c r="L43" s="165" t="e">
        <f>ROUND(H43/D43,2)</f>
        <v>#DIV/0!</v>
      </c>
      <c r="M43" s="165"/>
      <c r="N43" s="39"/>
    </row>
    <row r="44" spans="1:14" ht="24.75" customHeight="1">
      <c r="A44" s="40"/>
      <c r="B44" s="189" t="s">
        <v>77</v>
      </c>
      <c r="C44" s="190"/>
      <c r="D44" s="190"/>
      <c r="E44" s="190"/>
      <c r="F44" s="190"/>
      <c r="G44" s="191"/>
      <c r="H44" s="188">
        <f>SUM(H43:K43)</f>
        <v>0</v>
      </c>
      <c r="I44" s="188"/>
      <c r="J44" s="188"/>
      <c r="K44" s="188"/>
      <c r="L44" s="41"/>
      <c r="M44" s="41"/>
      <c r="N44" s="39"/>
    </row>
    <row r="45" spans="1:14" ht="18.75" customHeight="1">
      <c r="A45" s="40"/>
      <c r="B45" s="83"/>
      <c r="C45" s="83"/>
      <c r="D45" s="83"/>
      <c r="E45" s="83"/>
      <c r="F45" s="83"/>
      <c r="G45" s="83"/>
      <c r="H45" s="84"/>
      <c r="I45" s="84"/>
      <c r="J45" s="84"/>
      <c r="K45" s="84"/>
      <c r="L45" s="41"/>
      <c r="M45" s="41"/>
      <c r="N45" s="39"/>
    </row>
    <row r="46" spans="1:14" ht="21" customHeight="1">
      <c r="A46" s="40"/>
      <c r="B46" s="46" t="s">
        <v>43</v>
      </c>
      <c r="C46" s="46"/>
      <c r="D46" s="51"/>
      <c r="E46" s="51"/>
      <c r="F46" s="41"/>
      <c r="G46" s="41"/>
      <c r="H46" s="41"/>
      <c r="I46" s="41"/>
      <c r="J46" s="41"/>
      <c r="K46" s="41"/>
      <c r="L46" s="41"/>
      <c r="M46" s="41"/>
      <c r="N46" s="39"/>
    </row>
    <row r="47" spans="1:14" ht="24" customHeight="1">
      <c r="A47" s="40"/>
      <c r="B47" s="54"/>
      <c r="C47" s="55"/>
      <c r="D47" s="230" t="s">
        <v>25</v>
      </c>
      <c r="E47" s="230"/>
      <c r="F47" s="230"/>
      <c r="G47" s="213"/>
      <c r="H47" s="228" t="s">
        <v>24</v>
      </c>
      <c r="I47" s="228"/>
      <c r="J47" s="228"/>
      <c r="K47" s="228"/>
      <c r="L47" s="228"/>
      <c r="M47" s="228"/>
      <c r="N47" s="39"/>
    </row>
    <row r="48" spans="1:14" ht="27" customHeight="1">
      <c r="A48" s="40"/>
      <c r="B48" s="174" t="s">
        <v>89</v>
      </c>
      <c r="C48" s="174"/>
      <c r="D48" s="175"/>
      <c r="E48" s="175"/>
      <c r="F48" s="175"/>
      <c r="G48" s="167"/>
      <c r="H48" s="229"/>
      <c r="I48" s="229"/>
      <c r="J48" s="229"/>
      <c r="K48" s="229"/>
      <c r="L48" s="229"/>
      <c r="M48" s="229"/>
      <c r="N48" s="39"/>
    </row>
    <row r="49" spans="1:18" ht="16.5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</row>
    <row r="50" spans="1:18" ht="6" hidden="1" customHeight="1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8" ht="27" customHeight="1" thickBo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21"/>
    </row>
    <row r="52" spans="1:18" ht="29.25" customHeight="1" thickBot="1">
      <c r="A52" s="197" t="s">
        <v>44</v>
      </c>
      <c r="B52" s="198"/>
      <c r="C52" s="198"/>
      <c r="D52" s="198"/>
      <c r="E52" s="198"/>
      <c r="F52" s="198"/>
      <c r="G52" s="198"/>
      <c r="H52" s="115"/>
      <c r="I52" s="115"/>
      <c r="J52" s="115"/>
      <c r="K52" s="115"/>
      <c r="L52" s="115"/>
      <c r="M52" s="115"/>
      <c r="N52" s="116"/>
    </row>
    <row r="53" spans="1:18" ht="18" customHeight="1">
      <c r="A53" s="40"/>
      <c r="B53" s="42"/>
      <c r="C53" s="42"/>
      <c r="D53" s="42"/>
      <c r="E53" s="42"/>
      <c r="F53" s="208"/>
      <c r="G53" s="208"/>
      <c r="H53" s="42"/>
      <c r="I53" s="42"/>
      <c r="J53" s="42"/>
      <c r="K53" s="41"/>
      <c r="L53" s="41"/>
      <c r="M53" s="41"/>
      <c r="N53" s="39"/>
    </row>
    <row r="54" spans="1:18" ht="30.75" customHeight="1">
      <c r="A54" s="40"/>
      <c r="B54" s="58" t="s">
        <v>12</v>
      </c>
      <c r="C54" s="210" t="s">
        <v>108</v>
      </c>
      <c r="D54" s="211"/>
      <c r="E54" s="211"/>
      <c r="F54" s="211"/>
      <c r="G54" s="211"/>
      <c r="H54" s="211"/>
      <c r="I54" s="211"/>
      <c r="J54" s="199" t="s">
        <v>66</v>
      </c>
      <c r="K54" s="199"/>
      <c r="L54" s="207" t="s">
        <v>26</v>
      </c>
      <c r="M54" s="207"/>
      <c r="N54" s="39"/>
    </row>
    <row r="55" spans="1:18" s="6" customFormat="1" ht="12.75" customHeight="1">
      <c r="A55" s="59"/>
      <c r="B55" s="60" t="s">
        <v>31</v>
      </c>
      <c r="C55" s="203" t="s">
        <v>32</v>
      </c>
      <c r="D55" s="269"/>
      <c r="E55" s="269"/>
      <c r="F55" s="269"/>
      <c r="G55" s="269"/>
      <c r="H55" s="269"/>
      <c r="I55" s="204"/>
      <c r="J55" s="203" t="s">
        <v>33</v>
      </c>
      <c r="K55" s="204"/>
      <c r="L55" s="205" t="s">
        <v>34</v>
      </c>
      <c r="M55" s="206"/>
      <c r="N55" s="61"/>
    </row>
    <row r="56" spans="1:18" ht="30" customHeight="1">
      <c r="A56" s="40"/>
      <c r="B56" s="62">
        <v>1</v>
      </c>
      <c r="C56" s="176"/>
      <c r="D56" s="177"/>
      <c r="E56" s="177"/>
      <c r="F56" s="177"/>
      <c r="G56" s="177"/>
      <c r="H56" s="177"/>
      <c r="I56" s="177"/>
      <c r="J56" s="178"/>
      <c r="K56" s="179"/>
      <c r="L56" s="180">
        <v>0</v>
      </c>
      <c r="M56" s="180"/>
      <c r="N56" s="39"/>
    </row>
    <row r="57" spans="1:18" ht="30" customHeight="1">
      <c r="A57" s="40"/>
      <c r="B57" s="63">
        <v>2</v>
      </c>
      <c r="C57" s="176"/>
      <c r="D57" s="177"/>
      <c r="E57" s="177"/>
      <c r="F57" s="177"/>
      <c r="G57" s="177"/>
      <c r="H57" s="177"/>
      <c r="I57" s="177"/>
      <c r="J57" s="178"/>
      <c r="K57" s="179"/>
      <c r="L57" s="209">
        <v>0</v>
      </c>
      <c r="M57" s="209"/>
      <c r="N57" s="39"/>
    </row>
    <row r="58" spans="1:18" ht="30" customHeight="1">
      <c r="A58" s="40"/>
      <c r="B58" s="62">
        <v>3</v>
      </c>
      <c r="C58" s="176"/>
      <c r="D58" s="177"/>
      <c r="E58" s="177"/>
      <c r="F58" s="177"/>
      <c r="G58" s="177"/>
      <c r="H58" s="177"/>
      <c r="I58" s="177"/>
      <c r="J58" s="178"/>
      <c r="K58" s="179"/>
      <c r="L58" s="180">
        <v>0</v>
      </c>
      <c r="M58" s="180"/>
      <c r="N58" s="39"/>
    </row>
    <row r="59" spans="1:18" ht="30" customHeight="1">
      <c r="A59" s="40"/>
      <c r="B59" s="62">
        <v>4</v>
      </c>
      <c r="C59" s="176"/>
      <c r="D59" s="177"/>
      <c r="E59" s="177"/>
      <c r="F59" s="177"/>
      <c r="G59" s="177"/>
      <c r="H59" s="177"/>
      <c r="I59" s="177"/>
      <c r="J59" s="178"/>
      <c r="K59" s="179"/>
      <c r="L59" s="180">
        <v>0</v>
      </c>
      <c r="M59" s="180"/>
      <c r="N59" s="39"/>
    </row>
    <row r="60" spans="1:18" ht="30" customHeight="1">
      <c r="A60" s="40"/>
      <c r="B60" s="62">
        <v>5</v>
      </c>
      <c r="C60" s="193"/>
      <c r="D60" s="177"/>
      <c r="E60" s="177"/>
      <c r="F60" s="177"/>
      <c r="G60" s="177"/>
      <c r="H60" s="177"/>
      <c r="I60" s="177"/>
      <c r="J60" s="178"/>
      <c r="K60" s="179"/>
      <c r="L60" s="180">
        <v>0</v>
      </c>
      <c r="M60" s="180"/>
      <c r="N60" s="39"/>
      <c r="R60" s="16" t="s">
        <v>65</v>
      </c>
    </row>
    <row r="61" spans="1:18" ht="30" customHeight="1">
      <c r="A61" s="40"/>
      <c r="B61" s="62">
        <v>6</v>
      </c>
      <c r="C61" s="193"/>
      <c r="D61" s="177"/>
      <c r="E61" s="177"/>
      <c r="F61" s="177"/>
      <c r="G61" s="177"/>
      <c r="H61" s="177"/>
      <c r="I61" s="177"/>
      <c r="J61" s="178"/>
      <c r="K61" s="179"/>
      <c r="L61" s="180">
        <v>0</v>
      </c>
      <c r="M61" s="180"/>
      <c r="N61" s="39"/>
    </row>
    <row r="62" spans="1:18" ht="30" customHeight="1">
      <c r="A62" s="40"/>
      <c r="B62" s="62">
        <v>7</v>
      </c>
      <c r="C62" s="193"/>
      <c r="D62" s="177"/>
      <c r="E62" s="177"/>
      <c r="F62" s="177"/>
      <c r="G62" s="177"/>
      <c r="H62" s="177"/>
      <c r="I62" s="177"/>
      <c r="J62" s="178"/>
      <c r="K62" s="179"/>
      <c r="L62" s="180">
        <v>0</v>
      </c>
      <c r="M62" s="180"/>
      <c r="N62" s="39"/>
    </row>
    <row r="63" spans="1:18" ht="30" customHeight="1">
      <c r="A63" s="40"/>
      <c r="B63" s="62">
        <v>8</v>
      </c>
      <c r="C63" s="193"/>
      <c r="D63" s="177"/>
      <c r="E63" s="177"/>
      <c r="F63" s="177"/>
      <c r="G63" s="177"/>
      <c r="H63" s="177"/>
      <c r="I63" s="177"/>
      <c r="J63" s="178"/>
      <c r="K63" s="179"/>
      <c r="L63" s="180">
        <v>0</v>
      </c>
      <c r="M63" s="180"/>
      <c r="N63" s="39"/>
    </row>
    <row r="64" spans="1:18" ht="30" customHeight="1">
      <c r="A64" s="40"/>
      <c r="B64" s="62">
        <v>9</v>
      </c>
      <c r="C64" s="193"/>
      <c r="D64" s="177"/>
      <c r="E64" s="177"/>
      <c r="F64" s="177"/>
      <c r="G64" s="177"/>
      <c r="H64" s="177"/>
      <c r="I64" s="177"/>
      <c r="J64" s="178"/>
      <c r="K64" s="179"/>
      <c r="L64" s="180">
        <v>0</v>
      </c>
      <c r="M64" s="180"/>
      <c r="N64" s="39"/>
    </row>
    <row r="65" spans="1:28" ht="30" customHeight="1">
      <c r="A65" s="40"/>
      <c r="B65" s="62">
        <v>10</v>
      </c>
      <c r="C65" s="193"/>
      <c r="D65" s="177"/>
      <c r="E65" s="177"/>
      <c r="F65" s="177"/>
      <c r="G65" s="177"/>
      <c r="H65" s="177"/>
      <c r="I65" s="177"/>
      <c r="J65" s="178"/>
      <c r="K65" s="179"/>
      <c r="L65" s="180">
        <v>0</v>
      </c>
      <c r="M65" s="180"/>
      <c r="N65" s="39"/>
    </row>
    <row r="66" spans="1:28" ht="27.75" customHeight="1">
      <c r="A66" s="40"/>
      <c r="B66" s="194" t="s">
        <v>13</v>
      </c>
      <c r="C66" s="195"/>
      <c r="D66" s="195"/>
      <c r="E66" s="195"/>
      <c r="F66" s="195"/>
      <c r="G66" s="195"/>
      <c r="H66" s="195"/>
      <c r="I66" s="195"/>
      <c r="J66" s="195"/>
      <c r="K66" s="196"/>
      <c r="L66" s="187">
        <f>SUM(L56:M65)</f>
        <v>0</v>
      </c>
      <c r="M66" s="187"/>
      <c r="N66" s="39"/>
    </row>
    <row r="67" spans="1:28" ht="1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39"/>
    </row>
    <row r="68" spans="1:28" ht="9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39"/>
    </row>
    <row r="69" spans="1:28" ht="29.25" customHeight="1" thickBot="1">
      <c r="A69" s="197" t="s">
        <v>30</v>
      </c>
      <c r="B69" s="198"/>
      <c r="C69" s="198"/>
      <c r="D69" s="198"/>
      <c r="E69" s="198"/>
      <c r="F69" s="198"/>
      <c r="G69" s="198"/>
      <c r="H69" s="115"/>
      <c r="I69" s="115"/>
      <c r="J69" s="115"/>
      <c r="K69" s="115"/>
      <c r="L69" s="115"/>
      <c r="M69" s="115"/>
      <c r="N69" s="116"/>
    </row>
    <row r="70" spans="1:28" ht="20.25" customHeight="1">
      <c r="A70" s="4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39"/>
    </row>
    <row r="71" spans="1:28" ht="31.5" customHeight="1">
      <c r="A71" s="40"/>
      <c r="B71" s="65" t="s">
        <v>40</v>
      </c>
      <c r="C71" s="192" t="s">
        <v>27</v>
      </c>
      <c r="D71" s="192"/>
      <c r="E71" s="192"/>
      <c r="F71" s="192"/>
      <c r="G71" s="192"/>
      <c r="H71" s="192"/>
      <c r="I71" s="192"/>
      <c r="J71" s="192"/>
      <c r="K71" s="192"/>
      <c r="L71" s="192"/>
      <c r="M71" s="64"/>
      <c r="N71" s="39"/>
    </row>
    <row r="72" spans="1:28" ht="60" customHeight="1">
      <c r="A72" s="40"/>
      <c r="B72" s="64"/>
      <c r="C72" s="192" t="s">
        <v>28</v>
      </c>
      <c r="D72" s="192"/>
      <c r="E72" s="192"/>
      <c r="F72" s="192"/>
      <c r="G72" s="192"/>
      <c r="H72" s="192"/>
      <c r="I72" s="192"/>
      <c r="J72" s="192"/>
      <c r="K72" s="192"/>
      <c r="L72" s="192"/>
      <c r="M72" s="66"/>
      <c r="N72" s="39"/>
    </row>
    <row r="73" spans="1:28" ht="36.75" customHeight="1">
      <c r="A73" s="40"/>
      <c r="B73" s="67" t="s">
        <v>41</v>
      </c>
      <c r="C73" s="68" t="s">
        <v>50</v>
      </c>
      <c r="D73" s="69"/>
      <c r="E73" s="69"/>
      <c r="F73" s="69"/>
      <c r="G73" s="51"/>
      <c r="H73" s="51"/>
      <c r="I73" s="51"/>
      <c r="J73" s="51"/>
      <c r="K73" s="41"/>
      <c r="L73" s="41"/>
      <c r="M73" s="41"/>
      <c r="N73" s="39"/>
    </row>
    <row r="74" spans="1:28" ht="45.75" customHeight="1">
      <c r="A74" s="40"/>
      <c r="B74" s="70"/>
      <c r="C74" s="70" t="s">
        <v>36</v>
      </c>
      <c r="D74" s="201" t="s">
        <v>99</v>
      </c>
      <c r="E74" s="201"/>
      <c r="F74" s="201"/>
      <c r="G74" s="201"/>
      <c r="H74" s="201"/>
      <c r="I74" s="201"/>
      <c r="J74" s="201"/>
      <c r="K74" s="201"/>
      <c r="L74" s="201"/>
      <c r="M74" s="41"/>
      <c r="N74" s="39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</row>
    <row r="75" spans="1:28" ht="16" customHeight="1">
      <c r="A75" s="40"/>
      <c r="B75" s="70"/>
      <c r="C75" s="70" t="s">
        <v>37</v>
      </c>
      <c r="D75" s="201" t="s">
        <v>100</v>
      </c>
      <c r="E75" s="201"/>
      <c r="F75" s="201"/>
      <c r="G75" s="201"/>
      <c r="H75" s="201"/>
      <c r="I75" s="201"/>
      <c r="J75" s="201"/>
      <c r="K75" s="201"/>
      <c r="L75" s="201"/>
      <c r="M75" s="8"/>
      <c r="N75" s="39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</row>
    <row r="76" spans="1:28" ht="30" customHeight="1">
      <c r="A76" s="40"/>
      <c r="B76" s="70"/>
      <c r="C76" s="70" t="s">
        <v>38</v>
      </c>
      <c r="D76" s="202" t="s">
        <v>57</v>
      </c>
      <c r="E76" s="202"/>
      <c r="F76" s="202"/>
      <c r="G76" s="202"/>
      <c r="H76" s="202"/>
      <c r="I76" s="202"/>
      <c r="J76" s="202"/>
      <c r="K76" s="202"/>
      <c r="L76" s="202"/>
      <c r="M76" s="41"/>
      <c r="N76" s="39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</row>
    <row r="77" spans="1:28" ht="18.75" customHeight="1">
      <c r="A77" s="40"/>
      <c r="B77" s="70"/>
      <c r="C77" s="71"/>
      <c r="D77" s="71"/>
      <c r="E77" s="71"/>
      <c r="F77" s="71"/>
      <c r="G77" s="71"/>
      <c r="H77" s="71"/>
      <c r="I77" s="71"/>
      <c r="J77" s="71"/>
      <c r="K77" s="184" t="s">
        <v>62</v>
      </c>
      <c r="L77" s="185"/>
      <c r="M77" s="186"/>
      <c r="N77" s="39"/>
    </row>
    <row r="78" spans="1:28" ht="27" customHeight="1">
      <c r="A78" s="40"/>
      <c r="B78" s="279" t="s">
        <v>46</v>
      </c>
      <c r="C78" s="280"/>
      <c r="D78" s="281"/>
      <c r="E78" s="282"/>
      <c r="F78" s="283"/>
      <c r="G78" s="283"/>
      <c r="H78" s="283"/>
      <c r="I78" s="283"/>
      <c r="J78" s="284"/>
      <c r="K78" s="72"/>
      <c r="L78" s="73"/>
      <c r="M78" s="74"/>
      <c r="N78" s="39"/>
    </row>
    <row r="79" spans="1:28" ht="16.5" customHeight="1">
      <c r="A79" s="40"/>
      <c r="B79" s="75"/>
      <c r="C79" s="75"/>
      <c r="D79" s="76"/>
      <c r="E79" s="76"/>
      <c r="F79" s="76"/>
      <c r="G79" s="76"/>
      <c r="H79" s="76"/>
      <c r="I79" s="76"/>
      <c r="J79" s="76"/>
      <c r="K79" s="77"/>
      <c r="L79" s="78"/>
      <c r="M79" s="77"/>
      <c r="N79" s="39"/>
    </row>
    <row r="80" spans="1:28" ht="26.25" customHeight="1">
      <c r="A80" s="40"/>
      <c r="B80" s="278" t="s">
        <v>59</v>
      </c>
      <c r="C80" s="278"/>
      <c r="D80" s="278"/>
      <c r="E80" s="278"/>
      <c r="F80" s="278"/>
      <c r="G80" s="278"/>
      <c r="H80" s="278"/>
      <c r="I80" s="278"/>
      <c r="J80" s="278"/>
      <c r="K80" s="79"/>
      <c r="L80" s="79"/>
      <c r="M80" s="79"/>
      <c r="N80" s="39"/>
    </row>
    <row r="81" spans="1:14" ht="27" customHeight="1">
      <c r="A81" s="40"/>
      <c r="B81" s="181" t="s">
        <v>61</v>
      </c>
      <c r="C81" s="181"/>
      <c r="D81" s="182"/>
      <c r="E81" s="182"/>
      <c r="F81" s="182"/>
      <c r="G81" s="182"/>
      <c r="H81" s="182"/>
      <c r="I81" s="182"/>
      <c r="J81" s="182"/>
      <c r="K81" s="72"/>
      <c r="L81" s="73"/>
      <c r="M81" s="74"/>
      <c r="N81" s="39"/>
    </row>
    <row r="82" spans="1:14" ht="27" customHeight="1">
      <c r="A82" s="40"/>
      <c r="B82" s="181" t="s">
        <v>61</v>
      </c>
      <c r="C82" s="181"/>
      <c r="D82" s="182"/>
      <c r="E82" s="182"/>
      <c r="F82" s="182"/>
      <c r="G82" s="182"/>
      <c r="H82" s="182"/>
      <c r="I82" s="182"/>
      <c r="J82" s="182"/>
      <c r="K82" s="72"/>
      <c r="L82" s="73"/>
      <c r="M82" s="74"/>
      <c r="N82" s="39"/>
    </row>
    <row r="83" spans="1:14" ht="27" customHeight="1">
      <c r="A83" s="40"/>
      <c r="B83" s="181" t="s">
        <v>61</v>
      </c>
      <c r="C83" s="181"/>
      <c r="D83" s="182"/>
      <c r="E83" s="182"/>
      <c r="F83" s="182"/>
      <c r="G83" s="182"/>
      <c r="H83" s="182"/>
      <c r="I83" s="182"/>
      <c r="J83" s="182"/>
      <c r="K83" s="72"/>
      <c r="L83" s="73"/>
      <c r="M83" s="74"/>
      <c r="N83" s="39"/>
    </row>
    <row r="84" spans="1:14" ht="27" customHeight="1">
      <c r="A84" s="40"/>
      <c r="B84" s="181" t="s">
        <v>61</v>
      </c>
      <c r="C84" s="181"/>
      <c r="D84" s="182"/>
      <c r="E84" s="182"/>
      <c r="F84" s="182"/>
      <c r="G84" s="182"/>
      <c r="H84" s="182"/>
      <c r="I84" s="182"/>
      <c r="J84" s="182"/>
      <c r="K84" s="72"/>
      <c r="L84" s="73"/>
      <c r="M84" s="74"/>
      <c r="N84" s="39"/>
    </row>
    <row r="85" spans="1:14" ht="27" customHeight="1">
      <c r="A85" s="40"/>
      <c r="B85" s="181" t="s">
        <v>61</v>
      </c>
      <c r="C85" s="181"/>
      <c r="D85" s="183"/>
      <c r="E85" s="182"/>
      <c r="F85" s="182"/>
      <c r="G85" s="182"/>
      <c r="H85" s="182"/>
      <c r="I85" s="182"/>
      <c r="J85" s="182"/>
      <c r="K85" s="72"/>
      <c r="L85" s="73"/>
      <c r="M85" s="74"/>
      <c r="N85" s="39"/>
    </row>
    <row r="86" spans="1:14" ht="28.5" customHeight="1">
      <c r="A86" s="40"/>
      <c r="B86" s="8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9"/>
    </row>
    <row r="87" spans="1:14" ht="44.25" customHeight="1">
      <c r="A87" s="40"/>
      <c r="B87" s="65" t="s">
        <v>39</v>
      </c>
      <c r="C87" s="192" t="s">
        <v>29</v>
      </c>
      <c r="D87" s="192"/>
      <c r="E87" s="192"/>
      <c r="F87" s="192"/>
      <c r="G87" s="192"/>
      <c r="H87" s="192"/>
      <c r="I87" s="192"/>
      <c r="J87" s="192"/>
      <c r="K87" s="192"/>
      <c r="L87" s="192"/>
      <c r="M87" s="64"/>
      <c r="N87" s="39"/>
    </row>
    <row r="88" spans="1:14" ht="35.25" customHeight="1">
      <c r="A88" s="40"/>
      <c r="B88" s="156" t="s">
        <v>102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39"/>
    </row>
    <row r="89" spans="1:14" ht="20.25" customHeight="1">
      <c r="A89" s="40"/>
      <c r="B89" s="158" t="s">
        <v>105</v>
      </c>
      <c r="C89" s="159"/>
      <c r="D89" s="159"/>
      <c r="E89" s="159"/>
      <c r="F89" s="159"/>
      <c r="G89" s="159"/>
      <c r="H89" s="160"/>
      <c r="I89" s="163" t="s">
        <v>103</v>
      </c>
      <c r="J89" s="163"/>
      <c r="K89" s="163"/>
      <c r="L89" s="163"/>
      <c r="M89" s="163"/>
      <c r="N89" s="39"/>
    </row>
    <row r="90" spans="1:14" ht="44.25" customHeight="1">
      <c r="A90" s="40"/>
      <c r="B90" s="161" t="s">
        <v>104</v>
      </c>
      <c r="C90" s="161"/>
      <c r="D90" s="161"/>
      <c r="E90" s="161"/>
      <c r="F90" s="161"/>
      <c r="G90" s="161"/>
      <c r="H90" s="161"/>
      <c r="I90" s="161" t="s">
        <v>106</v>
      </c>
      <c r="J90" s="161"/>
      <c r="K90" s="161"/>
      <c r="L90" s="161"/>
      <c r="M90" s="161"/>
      <c r="N90" s="39"/>
    </row>
    <row r="91" spans="1:14" ht="13.5" customHeight="1">
      <c r="A91" s="40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39"/>
    </row>
    <row r="92" spans="1:14" ht="27" customHeight="1">
      <c r="A92" s="40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39"/>
    </row>
    <row r="93" spans="1:14" ht="15" customHeight="1">
      <c r="A93" s="40"/>
      <c r="B93" s="164" t="s">
        <v>107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39"/>
    </row>
    <row r="94" spans="1:14" ht="15" customHeight="1">
      <c r="A94" s="40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39"/>
    </row>
    <row r="95" spans="1:14" ht="18.75" customHeight="1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39"/>
    </row>
    <row r="96" spans="1:14" s="82" customFormat="1" ht="23.25" customHeight="1">
      <c r="A96" s="40"/>
      <c r="B96" s="181" t="s">
        <v>87</v>
      </c>
      <c r="C96" s="181"/>
      <c r="D96" s="274"/>
      <c r="E96" s="275"/>
      <c r="F96" s="41"/>
      <c r="G96" s="41"/>
      <c r="H96" s="41"/>
      <c r="I96" s="41"/>
      <c r="J96" s="41"/>
      <c r="K96" s="41"/>
      <c r="L96" s="41"/>
      <c r="M96" s="41"/>
      <c r="N96" s="39"/>
    </row>
    <row r="97" spans="1:256" ht="30.75" customHeight="1" thickBot="1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60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76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107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127000</xdr:colOff>
                    <xdr:row>77</xdr:row>
                    <xdr:rowOff>31750</xdr:rowOff>
                  </from>
                  <to>
                    <xdr:col>10</xdr:col>
                    <xdr:colOff>736600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203200</xdr:colOff>
                    <xdr:row>77</xdr:row>
                    <xdr:rowOff>31750</xdr:rowOff>
                  </from>
                  <to>
                    <xdr:col>11</xdr:col>
                    <xdr:colOff>812800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184150</xdr:colOff>
                    <xdr:row>77</xdr:row>
                    <xdr:rowOff>31750</xdr:rowOff>
                  </from>
                  <to>
                    <xdr:col>12</xdr:col>
                    <xdr:colOff>793750</xdr:colOff>
                    <xdr:row>77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127000</xdr:colOff>
                    <xdr:row>80</xdr:row>
                    <xdr:rowOff>31750</xdr:rowOff>
                  </from>
                  <to>
                    <xdr:col>10</xdr:col>
                    <xdr:colOff>736600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203200</xdr:colOff>
                    <xdr:row>80</xdr:row>
                    <xdr:rowOff>31750</xdr:rowOff>
                  </from>
                  <to>
                    <xdr:col>11</xdr:col>
                    <xdr:colOff>812800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184150</xdr:colOff>
                    <xdr:row>80</xdr:row>
                    <xdr:rowOff>31750</xdr:rowOff>
                  </from>
                  <to>
                    <xdr:col>12</xdr:col>
                    <xdr:colOff>793750</xdr:colOff>
                    <xdr:row>80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127000</xdr:colOff>
                    <xdr:row>81</xdr:row>
                    <xdr:rowOff>31750</xdr:rowOff>
                  </from>
                  <to>
                    <xdr:col>10</xdr:col>
                    <xdr:colOff>736600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203200</xdr:colOff>
                    <xdr:row>81</xdr:row>
                    <xdr:rowOff>31750</xdr:rowOff>
                  </from>
                  <to>
                    <xdr:col>11</xdr:col>
                    <xdr:colOff>812800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184150</xdr:colOff>
                    <xdr:row>81</xdr:row>
                    <xdr:rowOff>31750</xdr:rowOff>
                  </from>
                  <to>
                    <xdr:col>12</xdr:col>
                    <xdr:colOff>793750</xdr:colOff>
                    <xdr:row>81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127000</xdr:colOff>
                    <xdr:row>84</xdr:row>
                    <xdr:rowOff>31750</xdr:rowOff>
                  </from>
                  <to>
                    <xdr:col>10</xdr:col>
                    <xdr:colOff>736600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203200</xdr:colOff>
                    <xdr:row>84</xdr:row>
                    <xdr:rowOff>31750</xdr:rowOff>
                  </from>
                  <to>
                    <xdr:col>11</xdr:col>
                    <xdr:colOff>812800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184150</xdr:colOff>
                    <xdr:row>84</xdr:row>
                    <xdr:rowOff>31750</xdr:rowOff>
                  </from>
                  <to>
                    <xdr:col>12</xdr:col>
                    <xdr:colOff>793750</xdr:colOff>
                    <xdr:row>84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127000</xdr:colOff>
                    <xdr:row>82</xdr:row>
                    <xdr:rowOff>31750</xdr:rowOff>
                  </from>
                  <to>
                    <xdr:col>10</xdr:col>
                    <xdr:colOff>736600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203200</xdr:colOff>
                    <xdr:row>82</xdr:row>
                    <xdr:rowOff>31750</xdr:rowOff>
                  </from>
                  <to>
                    <xdr:col>11</xdr:col>
                    <xdr:colOff>812800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184150</xdr:colOff>
                    <xdr:row>82</xdr:row>
                    <xdr:rowOff>31750</xdr:rowOff>
                  </from>
                  <to>
                    <xdr:col>12</xdr:col>
                    <xdr:colOff>793750</xdr:colOff>
                    <xdr:row>82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127000</xdr:colOff>
                    <xdr:row>83</xdr:row>
                    <xdr:rowOff>31750</xdr:rowOff>
                  </from>
                  <to>
                    <xdr:col>10</xdr:col>
                    <xdr:colOff>736600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203200</xdr:colOff>
                    <xdr:row>83</xdr:row>
                    <xdr:rowOff>31750</xdr:rowOff>
                  </from>
                  <to>
                    <xdr:col>11</xdr:col>
                    <xdr:colOff>812800</xdr:colOff>
                    <xdr:row>83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184150</xdr:colOff>
                    <xdr:row>83</xdr:row>
                    <xdr:rowOff>31750</xdr:rowOff>
                  </from>
                  <to>
                    <xdr:col>12</xdr:col>
                    <xdr:colOff>793750</xdr:colOff>
                    <xdr:row>83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N45"/>
  <sheetViews>
    <sheetView view="pageBreakPreview" topLeftCell="A4" zoomScale="70" zoomScaleNormal="100" zoomScaleSheetLayoutView="70" workbookViewId="0">
      <selection activeCell="I13" sqref="I13"/>
    </sheetView>
  </sheetViews>
  <sheetFormatPr defaultRowHeight="14.5"/>
  <cols>
    <col min="1" max="1" width="3" style="88" customWidth="1"/>
    <col min="2" max="2" width="12.7265625" style="89" customWidth="1"/>
    <col min="3" max="3" width="18.1796875" style="89" customWidth="1"/>
    <col min="4" max="9" width="11.81640625" style="89" customWidth="1"/>
    <col min="10" max="10" width="15.453125" style="89" customWidth="1"/>
    <col min="11" max="13" width="14.54296875" style="89" customWidth="1"/>
    <col min="14" max="14" width="3" style="88" customWidth="1"/>
  </cols>
  <sheetData>
    <row r="1" spans="1:14" ht="24" customHeight="1">
      <c r="A1" s="80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50" t="s">
        <v>101</v>
      </c>
      <c r="N1" s="80"/>
    </row>
    <row r="2" spans="1:14" s="2" customFormat="1" ht="36" customHeight="1">
      <c r="A2" s="41"/>
      <c r="B2" s="292" t="s">
        <v>64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41"/>
    </row>
    <row r="3" spans="1:14" s="2" customFormat="1" ht="18" customHeight="1">
      <c r="A3" s="41"/>
      <c r="B3" s="86"/>
      <c r="C3" s="8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" customHeight="1">
      <c r="A4" s="80"/>
      <c r="B4" s="293" t="s">
        <v>122</v>
      </c>
      <c r="C4" s="314" t="s">
        <v>52</v>
      </c>
      <c r="D4" s="315" t="s">
        <v>97</v>
      </c>
      <c r="E4" s="315"/>
      <c r="F4" s="315"/>
      <c r="G4" s="315"/>
      <c r="H4" s="315"/>
      <c r="I4" s="315"/>
      <c r="J4" s="315"/>
      <c r="K4" s="301" t="s">
        <v>71</v>
      </c>
      <c r="L4" s="120"/>
      <c r="M4" s="120"/>
      <c r="N4" s="80"/>
    </row>
    <row r="5" spans="1:14" ht="18" customHeight="1">
      <c r="A5" s="80"/>
      <c r="B5" s="294"/>
      <c r="C5" s="314"/>
      <c r="D5" s="298" t="s">
        <v>18</v>
      </c>
      <c r="E5" s="298" t="s">
        <v>19</v>
      </c>
      <c r="F5" s="300" t="s">
        <v>20</v>
      </c>
      <c r="G5" s="307" t="s">
        <v>58</v>
      </c>
      <c r="H5" s="309" t="s">
        <v>56</v>
      </c>
      <c r="I5" s="307" t="s">
        <v>121</v>
      </c>
      <c r="J5" s="312" t="s">
        <v>123</v>
      </c>
      <c r="K5" s="302"/>
      <c r="L5" s="121" t="s">
        <v>54</v>
      </c>
      <c r="M5" s="121" t="s">
        <v>55</v>
      </c>
      <c r="N5" s="80"/>
    </row>
    <row r="6" spans="1:14" ht="25" customHeight="1">
      <c r="A6" s="80"/>
      <c r="B6" s="294"/>
      <c r="C6" s="314"/>
      <c r="D6" s="299"/>
      <c r="E6" s="299" t="s">
        <v>19</v>
      </c>
      <c r="F6" s="300" t="s">
        <v>20</v>
      </c>
      <c r="G6" s="308"/>
      <c r="H6" s="310"/>
      <c r="I6" s="311"/>
      <c r="J6" s="313"/>
      <c r="K6" s="303"/>
      <c r="L6" s="119" t="s">
        <v>53</v>
      </c>
      <c r="M6" s="122"/>
      <c r="N6" s="80"/>
    </row>
    <row r="7" spans="1:14" ht="18" customHeight="1">
      <c r="A7" s="80"/>
      <c r="B7" s="295"/>
      <c r="C7" s="149">
        <v>1</v>
      </c>
      <c r="D7" s="149">
        <v>2</v>
      </c>
      <c r="E7" s="149">
        <v>3</v>
      </c>
      <c r="F7" s="149">
        <v>4</v>
      </c>
      <c r="G7" s="149" t="s">
        <v>120</v>
      </c>
      <c r="H7" s="149">
        <v>6</v>
      </c>
      <c r="I7" s="149" t="s">
        <v>119</v>
      </c>
      <c r="J7" s="149" t="s">
        <v>118</v>
      </c>
      <c r="K7" s="149">
        <v>9</v>
      </c>
      <c r="L7" s="149" t="s">
        <v>117</v>
      </c>
      <c r="M7" s="149" t="s">
        <v>116</v>
      </c>
      <c r="N7" s="80"/>
    </row>
    <row r="8" spans="1:14" ht="18" customHeight="1">
      <c r="A8" s="80"/>
      <c r="B8" s="293" t="s">
        <v>115</v>
      </c>
      <c r="C8" s="304" t="s">
        <v>15</v>
      </c>
      <c r="D8" s="305"/>
      <c r="E8" s="305"/>
      <c r="F8" s="305"/>
      <c r="G8" s="305"/>
      <c r="H8" s="305"/>
      <c r="I8" s="305"/>
      <c r="J8" s="305"/>
      <c r="K8" s="305"/>
      <c r="L8" s="305"/>
      <c r="M8" s="306"/>
      <c r="N8" s="80"/>
    </row>
    <row r="9" spans="1:14" ht="18" customHeight="1">
      <c r="A9" s="80"/>
      <c r="B9" s="294"/>
      <c r="C9" s="151" t="s">
        <v>112</v>
      </c>
      <c r="D9" s="152"/>
      <c r="E9" s="152"/>
      <c r="F9" s="152"/>
      <c r="G9" s="152">
        <f>SUM(D9:F9)</f>
        <v>0</v>
      </c>
      <c r="H9" s="153"/>
      <c r="I9" s="152">
        <f>ROUND((D9+F9)*H9,2)</f>
        <v>0</v>
      </c>
      <c r="J9" s="154">
        <f>G9+I9</f>
        <v>0</v>
      </c>
      <c r="K9" s="155"/>
      <c r="L9" s="152">
        <f>ROUND(J9*K9,2)</f>
        <v>0</v>
      </c>
      <c r="M9" s="152">
        <f>J9-L9</f>
        <v>0</v>
      </c>
      <c r="N9" s="80"/>
    </row>
    <row r="10" spans="1:14" ht="18" customHeight="1">
      <c r="A10" s="80"/>
      <c r="B10" s="294"/>
      <c r="C10" s="304" t="s">
        <v>16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80"/>
    </row>
    <row r="11" spans="1:14" ht="18" customHeight="1">
      <c r="A11" s="80"/>
      <c r="B11" s="294"/>
      <c r="C11" s="151" t="s">
        <v>112</v>
      </c>
      <c r="D11" s="152"/>
      <c r="E11" s="152"/>
      <c r="F11" s="152"/>
      <c r="G11" s="152">
        <f>SUM(D11:F11)</f>
        <v>0</v>
      </c>
      <c r="H11" s="153"/>
      <c r="I11" s="152">
        <f>ROUND((D11+F11)*H11,2)</f>
        <v>0</v>
      </c>
      <c r="J11" s="154">
        <f>G11+I11</f>
        <v>0</v>
      </c>
      <c r="K11" s="155"/>
      <c r="L11" s="152">
        <f>ROUND(J11*K11,2)</f>
        <v>0</v>
      </c>
      <c r="M11" s="152">
        <f>J11-L11</f>
        <v>0</v>
      </c>
      <c r="N11" s="80"/>
    </row>
    <row r="12" spans="1:14" ht="18" customHeight="1">
      <c r="A12" s="80"/>
      <c r="B12" s="294"/>
      <c r="C12" s="304" t="s">
        <v>17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80"/>
    </row>
    <row r="13" spans="1:14" ht="18" customHeight="1">
      <c r="A13" s="80"/>
      <c r="B13" s="294"/>
      <c r="C13" s="151" t="s">
        <v>112</v>
      </c>
      <c r="D13" s="152"/>
      <c r="E13" s="152"/>
      <c r="F13" s="152"/>
      <c r="G13" s="152">
        <f>SUM(D13:F13)</f>
        <v>0</v>
      </c>
      <c r="H13" s="153"/>
      <c r="I13" s="152">
        <f>ROUND((D13+F13)*H13,2)</f>
        <v>0</v>
      </c>
      <c r="J13" s="154">
        <f>G13+I13</f>
        <v>0</v>
      </c>
      <c r="K13" s="155"/>
      <c r="L13" s="152">
        <f>ROUND(J13*K13,2)</f>
        <v>0</v>
      </c>
      <c r="M13" s="152">
        <f>J13-L13</f>
        <v>0</v>
      </c>
      <c r="N13" s="80"/>
    </row>
    <row r="14" spans="1:14" ht="18" customHeight="1">
      <c r="A14" s="80"/>
      <c r="B14" s="295"/>
      <c r="C14" s="90" t="s">
        <v>111</v>
      </c>
      <c r="D14" s="118">
        <f>SUM(D9,D11,D13)</f>
        <v>0</v>
      </c>
      <c r="E14" s="118">
        <f>SUM(E9,E11,E13)</f>
        <v>0</v>
      </c>
      <c r="F14" s="118">
        <f>SUM(F9,F11,F13)</f>
        <v>0</v>
      </c>
      <c r="G14" s="118">
        <f>SUM(G9,G11,G13)</f>
        <v>0</v>
      </c>
      <c r="H14" s="117"/>
      <c r="I14" s="118">
        <f>SUM(I9,I11,I13)</f>
        <v>0</v>
      </c>
      <c r="J14" s="154">
        <f>SUM(J9,J11,J13)</f>
        <v>0</v>
      </c>
      <c r="K14" s="117"/>
      <c r="L14" s="154">
        <f>SUM(L9,L11,L13)</f>
        <v>0</v>
      </c>
      <c r="M14" s="154">
        <f>SUM(M9,M11,M13)</f>
        <v>0</v>
      </c>
      <c r="N14" s="80"/>
    </row>
    <row r="15" spans="1:14" ht="18" customHeight="1">
      <c r="A15" s="80"/>
      <c r="B15" s="293" t="s">
        <v>114</v>
      </c>
      <c r="C15" s="296" t="s">
        <v>80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80"/>
    </row>
    <row r="16" spans="1:14" ht="18" customHeight="1">
      <c r="A16" s="80"/>
      <c r="B16" s="294"/>
      <c r="C16" s="151" t="s">
        <v>112</v>
      </c>
      <c r="D16" s="152"/>
      <c r="E16" s="152"/>
      <c r="F16" s="152"/>
      <c r="G16" s="152">
        <f>SUM(D16:F16)</f>
        <v>0</v>
      </c>
      <c r="H16" s="153"/>
      <c r="I16" s="152">
        <f>ROUND((D16+F16)*H16,2)</f>
        <v>0</v>
      </c>
      <c r="J16" s="154">
        <f>G16+I16</f>
        <v>0</v>
      </c>
      <c r="K16" s="155"/>
      <c r="L16" s="152">
        <f>ROUND(J16*K16,2)</f>
        <v>0</v>
      </c>
      <c r="M16" s="152">
        <f>J16-L16</f>
        <v>0</v>
      </c>
      <c r="N16" s="80"/>
    </row>
    <row r="17" spans="1:14" ht="18" customHeight="1">
      <c r="A17" s="80"/>
      <c r="B17" s="294"/>
      <c r="C17" s="296" t="s">
        <v>81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80"/>
    </row>
    <row r="18" spans="1:14" ht="18" customHeight="1">
      <c r="A18" s="80"/>
      <c r="B18" s="294"/>
      <c r="C18" s="151" t="s">
        <v>112</v>
      </c>
      <c r="D18" s="152"/>
      <c r="E18" s="152"/>
      <c r="F18" s="152"/>
      <c r="G18" s="152">
        <f>SUM(D18:F18)</f>
        <v>0</v>
      </c>
      <c r="H18" s="153"/>
      <c r="I18" s="152">
        <f>ROUND((D18+F18)*H18,2)</f>
        <v>0</v>
      </c>
      <c r="J18" s="154">
        <f>G18+I18</f>
        <v>0</v>
      </c>
      <c r="K18" s="155"/>
      <c r="L18" s="152">
        <f>ROUND(J18*K18,2)</f>
        <v>0</v>
      </c>
      <c r="M18" s="152">
        <f>J18-L18</f>
        <v>0</v>
      </c>
      <c r="N18" s="80"/>
    </row>
    <row r="19" spans="1:14" ht="18" customHeight="1">
      <c r="A19" s="80"/>
      <c r="B19" s="294"/>
      <c r="C19" s="296" t="s">
        <v>82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80"/>
    </row>
    <row r="20" spans="1:14" ht="18" customHeight="1">
      <c r="A20" s="80"/>
      <c r="B20" s="294"/>
      <c r="C20" s="151" t="s">
        <v>112</v>
      </c>
      <c r="D20" s="152"/>
      <c r="E20" s="152"/>
      <c r="F20" s="152"/>
      <c r="G20" s="152">
        <f>SUM(D20:F20)</f>
        <v>0</v>
      </c>
      <c r="H20" s="153"/>
      <c r="I20" s="152">
        <f>ROUND((D20+F20)*H20,2)</f>
        <v>0</v>
      </c>
      <c r="J20" s="154">
        <f>G20+I20</f>
        <v>0</v>
      </c>
      <c r="K20" s="155"/>
      <c r="L20" s="152">
        <f>ROUND(J20*K20,2)</f>
        <v>0</v>
      </c>
      <c r="M20" s="152">
        <f>J20-L20</f>
        <v>0</v>
      </c>
      <c r="N20" s="80"/>
    </row>
    <row r="21" spans="1:14" ht="18" customHeight="1">
      <c r="A21" s="80"/>
      <c r="B21" s="295"/>
      <c r="C21" s="90" t="s">
        <v>111</v>
      </c>
      <c r="D21" s="118">
        <f>SUM(D16+D18+D20)</f>
        <v>0</v>
      </c>
      <c r="E21" s="118">
        <f>SUM(E16+E18+E20)</f>
        <v>0</v>
      </c>
      <c r="F21" s="118">
        <f>SUM(F16+F18+F20)</f>
        <v>0</v>
      </c>
      <c r="G21" s="118">
        <f>SUM(G16+G18+G20)</f>
        <v>0</v>
      </c>
      <c r="H21" s="117"/>
      <c r="I21" s="118">
        <f>SUM(I16+I18+I20)</f>
        <v>0</v>
      </c>
      <c r="J21" s="154">
        <f>SUM(J16+J18+J20)</f>
        <v>0</v>
      </c>
      <c r="K21" s="117"/>
      <c r="L21" s="154">
        <f>SUM(L16+L18+L20)</f>
        <v>0</v>
      </c>
      <c r="M21" s="154">
        <f>SUM(M16+M18+M20)</f>
        <v>0</v>
      </c>
      <c r="N21" s="80"/>
    </row>
    <row r="22" spans="1:14" ht="18" customHeight="1">
      <c r="A22" s="80"/>
      <c r="B22" s="293" t="s">
        <v>113</v>
      </c>
      <c r="C22" s="296" t="s">
        <v>83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80"/>
    </row>
    <row r="23" spans="1:14" ht="18" customHeight="1">
      <c r="A23" s="80"/>
      <c r="B23" s="294"/>
      <c r="C23" s="151" t="s">
        <v>112</v>
      </c>
      <c r="D23" s="152"/>
      <c r="E23" s="152"/>
      <c r="F23" s="152"/>
      <c r="G23" s="152">
        <f>SUM(D23:F23)</f>
        <v>0</v>
      </c>
      <c r="H23" s="153"/>
      <c r="I23" s="152">
        <f>ROUND((D23+F23)*H23,2)</f>
        <v>0</v>
      </c>
      <c r="J23" s="154">
        <f>G23+I23</f>
        <v>0</v>
      </c>
      <c r="K23" s="155"/>
      <c r="L23" s="152">
        <f>ROUND(J23*K23,2)</f>
        <v>0</v>
      </c>
      <c r="M23" s="152">
        <f>J23-L23</f>
        <v>0</v>
      </c>
      <c r="N23" s="80"/>
    </row>
    <row r="24" spans="1:14" ht="18" customHeight="1">
      <c r="A24" s="80"/>
      <c r="B24" s="294"/>
      <c r="C24" s="296" t="s">
        <v>84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80"/>
    </row>
    <row r="25" spans="1:14" ht="18" customHeight="1">
      <c r="A25" s="80"/>
      <c r="B25" s="294"/>
      <c r="C25" s="151" t="s">
        <v>112</v>
      </c>
      <c r="D25" s="152"/>
      <c r="E25" s="152"/>
      <c r="F25" s="152"/>
      <c r="G25" s="152">
        <f>SUM(D25:F25)</f>
        <v>0</v>
      </c>
      <c r="H25" s="153"/>
      <c r="I25" s="152">
        <f>ROUND((D25+F25)*H25,2)</f>
        <v>0</v>
      </c>
      <c r="J25" s="154">
        <f>G25+I25</f>
        <v>0</v>
      </c>
      <c r="K25" s="155"/>
      <c r="L25" s="152">
        <f>ROUND(J25*K25,2)</f>
        <v>0</v>
      </c>
      <c r="M25" s="152">
        <f>J25-L25</f>
        <v>0</v>
      </c>
      <c r="N25" s="80"/>
    </row>
    <row r="26" spans="1:14" ht="18" customHeight="1">
      <c r="A26" s="80"/>
      <c r="B26" s="294"/>
      <c r="C26" s="296" t="s">
        <v>85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80"/>
    </row>
    <row r="27" spans="1:14" ht="18" customHeight="1">
      <c r="A27" s="80"/>
      <c r="B27" s="294"/>
      <c r="C27" s="151" t="s">
        <v>112</v>
      </c>
      <c r="D27" s="152"/>
      <c r="E27" s="152"/>
      <c r="F27" s="152"/>
      <c r="G27" s="152">
        <f>SUM(D27:F27)</f>
        <v>0</v>
      </c>
      <c r="H27" s="153"/>
      <c r="I27" s="152">
        <f>ROUND((D27+F27)*H27,2)</f>
        <v>0</v>
      </c>
      <c r="J27" s="154">
        <f>G27+I27</f>
        <v>0</v>
      </c>
      <c r="K27" s="155"/>
      <c r="L27" s="152">
        <f>ROUND(J27*K27,2)</f>
        <v>0</v>
      </c>
      <c r="M27" s="152">
        <f>J27-L27</f>
        <v>0</v>
      </c>
      <c r="N27" s="80"/>
    </row>
    <row r="28" spans="1:14" ht="18" customHeight="1">
      <c r="A28" s="80"/>
      <c r="B28" s="295"/>
      <c r="C28" s="90" t="s">
        <v>111</v>
      </c>
      <c r="D28" s="118">
        <f>SUM(D27+D25+D23)</f>
        <v>0</v>
      </c>
      <c r="E28" s="118">
        <f>SUM(E27+E25+E23)</f>
        <v>0</v>
      </c>
      <c r="F28" s="118">
        <f>SUM(F27+F25+F23)</f>
        <v>0</v>
      </c>
      <c r="G28" s="118">
        <f>SUM(G27+G25+G23)</f>
        <v>0</v>
      </c>
      <c r="H28" s="117"/>
      <c r="I28" s="118">
        <f>SUM(I27+I25+I23)</f>
        <v>0</v>
      </c>
      <c r="J28" s="154">
        <f>SUM(J27+J25+J23)</f>
        <v>0</v>
      </c>
      <c r="K28" s="117"/>
      <c r="L28" s="154">
        <f>SUM(L27+L25+L23)</f>
        <v>0</v>
      </c>
      <c r="M28" s="154">
        <f>SUM(M27+M25+M23)</f>
        <v>0</v>
      </c>
      <c r="N28" s="80"/>
    </row>
    <row r="29" spans="1:14" ht="18" customHeight="1">
      <c r="A29" s="80"/>
      <c r="B29" s="145"/>
      <c r="C29" s="285"/>
      <c r="D29" s="286"/>
      <c r="E29" s="286"/>
      <c r="F29" s="286"/>
      <c r="G29" s="286"/>
      <c r="H29" s="286"/>
      <c r="I29" s="286"/>
      <c r="J29" s="286"/>
      <c r="K29" s="286"/>
      <c r="L29" s="286"/>
      <c r="M29" s="287"/>
      <c r="N29" s="80"/>
    </row>
    <row r="30" spans="1:14" ht="18" customHeight="1">
      <c r="A30" s="80"/>
      <c r="B30" s="148"/>
      <c r="C30" s="91" t="s">
        <v>86</v>
      </c>
      <c r="D30" s="118">
        <f>SUM(D28+D21+D14)</f>
        <v>0</v>
      </c>
      <c r="E30" s="118">
        <f>SUM(E28+E21+E14)</f>
        <v>0</v>
      </c>
      <c r="F30" s="118">
        <f>SUM(F28+F21+F14)</f>
        <v>0</v>
      </c>
      <c r="G30" s="118">
        <f>SUM(G28+G21+G14)</f>
        <v>0</v>
      </c>
      <c r="H30" s="117"/>
      <c r="I30" s="118">
        <f>SUM(I28+I21+I14)</f>
        <v>0</v>
      </c>
      <c r="J30" s="154">
        <f>SUM(J28+J21+J14)</f>
        <v>0</v>
      </c>
      <c r="K30" s="117"/>
      <c r="L30" s="154">
        <f>SUM(L28+L21+L14)</f>
        <v>0</v>
      </c>
      <c r="M30" s="154">
        <f>SUM(M28+M21+M14)</f>
        <v>0</v>
      </c>
      <c r="N30" s="80"/>
    </row>
    <row r="31" spans="1:14" ht="18" customHeight="1">
      <c r="A31" s="80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80"/>
    </row>
    <row r="32" spans="1:14" ht="22" customHeight="1">
      <c r="A32" s="80"/>
      <c r="B32" s="145"/>
      <c r="C32" s="288" t="s">
        <v>98</v>
      </c>
      <c r="D32" s="289"/>
      <c r="E32" s="290"/>
      <c r="F32" s="291"/>
      <c r="G32" s="146"/>
      <c r="H32" s="147" t="s">
        <v>110</v>
      </c>
      <c r="I32" s="146" t="s">
        <v>109</v>
      </c>
      <c r="J32" s="146"/>
      <c r="K32" s="146"/>
      <c r="L32" s="146"/>
      <c r="M32" s="146"/>
      <c r="N32" s="80"/>
    </row>
    <row r="33" spans="1:14" ht="22" customHeight="1">
      <c r="A33" s="80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0"/>
    </row>
    <row r="34" spans="1:14" ht="25.5" customHeight="1">
      <c r="A34" s="80"/>
      <c r="N34" s="80"/>
    </row>
    <row r="35" spans="1:14" ht="25.5" customHeight="1">
      <c r="A35" s="80"/>
      <c r="N35" s="80"/>
    </row>
    <row r="36" spans="1:14" ht="25.5" customHeight="1">
      <c r="A36" s="80"/>
      <c r="N36" s="80"/>
    </row>
    <row r="37" spans="1:14" ht="25.5" customHeight="1">
      <c r="A37" s="80"/>
      <c r="N37" s="80"/>
    </row>
    <row r="38" spans="1:14" ht="25.5" customHeight="1">
      <c r="A38" s="80"/>
      <c r="N38" s="80"/>
    </row>
    <row r="39" spans="1:14" ht="25.5" customHeight="1">
      <c r="A39" s="80"/>
      <c r="N39" s="80"/>
    </row>
    <row r="40" spans="1:14" ht="25.5" customHeight="1">
      <c r="A40" s="80"/>
      <c r="N40" s="80"/>
    </row>
    <row r="41" spans="1:14" ht="25.5" customHeight="1">
      <c r="A41" s="80"/>
      <c r="N41" s="80"/>
    </row>
    <row r="42" spans="1:14" ht="25.5" customHeight="1">
      <c r="A42" s="80"/>
      <c r="N42" s="80"/>
    </row>
    <row r="43" spans="1:14" ht="25.5" customHeight="1">
      <c r="A43" s="80"/>
      <c r="N43" s="80"/>
    </row>
    <row r="44" spans="1:14" ht="25.5" customHeight="1">
      <c r="A44" s="80"/>
      <c r="N44" s="80"/>
    </row>
    <row r="45" spans="1:14" ht="25.5" customHeight="1">
      <c r="A45" s="80"/>
      <c r="N45" s="80"/>
    </row>
  </sheetData>
  <mergeCells count="27">
    <mergeCell ref="K4:K6"/>
    <mergeCell ref="B8:B14"/>
    <mergeCell ref="C8:M8"/>
    <mergeCell ref="C10:M10"/>
    <mergeCell ref="C12:M12"/>
    <mergeCell ref="G5:G6"/>
    <mergeCell ref="H5:H6"/>
    <mergeCell ref="I5:I6"/>
    <mergeCell ref="J5:J6"/>
    <mergeCell ref="C4:C6"/>
    <mergeCell ref="D4:J4"/>
    <mergeCell ref="C29:M29"/>
    <mergeCell ref="C32:D32"/>
    <mergeCell ref="E32:F32"/>
    <mergeCell ref="B2:M2"/>
    <mergeCell ref="B4:B7"/>
    <mergeCell ref="B15:B21"/>
    <mergeCell ref="C15:M15"/>
    <mergeCell ref="C17:M17"/>
    <mergeCell ref="C19:M19"/>
    <mergeCell ref="B22:B28"/>
    <mergeCell ref="C22:M22"/>
    <mergeCell ref="C24:M24"/>
    <mergeCell ref="C26:M26"/>
    <mergeCell ref="D5:D6"/>
    <mergeCell ref="E5:E6"/>
    <mergeCell ref="F5:F6"/>
  </mergeCells>
  <phoneticPr fontId="69" type="noConversion"/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36"/>
  <sheetViews>
    <sheetView view="pageBreakPreview" topLeftCell="A19" zoomScale="70" zoomScaleNormal="100" zoomScaleSheetLayoutView="70" workbookViewId="0">
      <selection activeCell="C17" sqref="C17:M17"/>
    </sheetView>
  </sheetViews>
  <sheetFormatPr defaultRowHeight="14.5"/>
  <cols>
    <col min="1" max="1" width="3" customWidth="1"/>
    <col min="2" max="2" width="12.7265625" style="3" customWidth="1"/>
    <col min="3" max="3" width="18.1796875" style="3" customWidth="1"/>
    <col min="4" max="9" width="11.81640625" style="3" customWidth="1"/>
    <col min="10" max="10" width="15.453125" style="3" customWidth="1"/>
    <col min="11" max="13" width="14.54296875" style="3" customWidth="1"/>
    <col min="14" max="14" width="3" customWidth="1"/>
  </cols>
  <sheetData>
    <row r="1" spans="1:14" ht="24" customHeight="1">
      <c r="A1" s="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0" t="s">
        <v>101</v>
      </c>
      <c r="N1" s="9"/>
    </row>
    <row r="2" spans="1:14" s="2" customFormat="1" ht="36" customHeight="1">
      <c r="A2" s="7"/>
      <c r="B2" s="316" t="s">
        <v>63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  <c r="N2" s="15"/>
    </row>
    <row r="3" spans="1:14" s="2" customFormat="1" ht="18" customHeigh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18" customHeight="1">
      <c r="A4" s="7"/>
      <c r="B4" s="293" t="s">
        <v>122</v>
      </c>
      <c r="C4" s="314" t="s">
        <v>52</v>
      </c>
      <c r="D4" s="315" t="s">
        <v>97</v>
      </c>
      <c r="E4" s="315"/>
      <c r="F4" s="315"/>
      <c r="G4" s="315"/>
      <c r="H4" s="315"/>
      <c r="I4" s="315"/>
      <c r="J4" s="315"/>
      <c r="K4" s="301" t="s">
        <v>71</v>
      </c>
      <c r="L4" s="120"/>
      <c r="M4" s="120"/>
      <c r="N4" s="7"/>
    </row>
    <row r="5" spans="1:14" s="2" customFormat="1" ht="18" customHeight="1">
      <c r="A5" s="7"/>
      <c r="B5" s="294"/>
      <c r="C5" s="314"/>
      <c r="D5" s="298" t="s">
        <v>18</v>
      </c>
      <c r="E5" s="298" t="s">
        <v>19</v>
      </c>
      <c r="F5" s="300" t="s">
        <v>20</v>
      </c>
      <c r="G5" s="307" t="s">
        <v>58</v>
      </c>
      <c r="H5" s="309" t="s">
        <v>56</v>
      </c>
      <c r="I5" s="307" t="s">
        <v>121</v>
      </c>
      <c r="J5" s="312" t="s">
        <v>123</v>
      </c>
      <c r="K5" s="302"/>
      <c r="L5" s="121" t="s">
        <v>54</v>
      </c>
      <c r="M5" s="121" t="s">
        <v>55</v>
      </c>
      <c r="N5" s="7"/>
    </row>
    <row r="6" spans="1:14" s="2" customFormat="1" ht="25" customHeight="1">
      <c r="A6" s="7"/>
      <c r="B6" s="294"/>
      <c r="C6" s="314"/>
      <c r="D6" s="299"/>
      <c r="E6" s="299" t="s">
        <v>19</v>
      </c>
      <c r="F6" s="300" t="s">
        <v>20</v>
      </c>
      <c r="G6" s="308"/>
      <c r="H6" s="310"/>
      <c r="I6" s="311"/>
      <c r="J6" s="313"/>
      <c r="K6" s="303"/>
      <c r="L6" s="119" t="s">
        <v>53</v>
      </c>
      <c r="M6" s="122"/>
      <c r="N6" s="7"/>
    </row>
    <row r="7" spans="1:14" s="2" customFormat="1" ht="18" customHeight="1">
      <c r="A7" s="7"/>
      <c r="B7" s="295"/>
      <c r="C7" s="149">
        <v>1</v>
      </c>
      <c r="D7" s="149">
        <v>2</v>
      </c>
      <c r="E7" s="149">
        <v>3</v>
      </c>
      <c r="F7" s="149">
        <v>4</v>
      </c>
      <c r="G7" s="149" t="s">
        <v>120</v>
      </c>
      <c r="H7" s="149">
        <v>6</v>
      </c>
      <c r="I7" s="149" t="s">
        <v>119</v>
      </c>
      <c r="J7" s="149" t="s">
        <v>118</v>
      </c>
      <c r="K7" s="149">
        <v>9</v>
      </c>
      <c r="L7" s="149" t="s">
        <v>117</v>
      </c>
      <c r="M7" s="149" t="s">
        <v>116</v>
      </c>
      <c r="N7" s="7"/>
    </row>
    <row r="8" spans="1:14" s="2" customFormat="1" ht="18" customHeight="1">
      <c r="A8" s="7"/>
      <c r="B8" s="293" t="s">
        <v>115</v>
      </c>
      <c r="C8" s="304" t="s">
        <v>15</v>
      </c>
      <c r="D8" s="305"/>
      <c r="E8" s="305"/>
      <c r="F8" s="305"/>
      <c r="G8" s="305"/>
      <c r="H8" s="305"/>
      <c r="I8" s="305"/>
      <c r="J8" s="305"/>
      <c r="K8" s="305"/>
      <c r="L8" s="305"/>
      <c r="M8" s="306"/>
      <c r="N8" s="7"/>
    </row>
    <row r="9" spans="1:14" s="2" customFormat="1" ht="18" customHeight="1">
      <c r="A9" s="7"/>
      <c r="B9" s="294"/>
      <c r="C9" s="151" t="s">
        <v>112</v>
      </c>
      <c r="D9" s="152"/>
      <c r="E9" s="152"/>
      <c r="F9" s="152"/>
      <c r="G9" s="152">
        <f>SUM(D9:F9)</f>
        <v>0</v>
      </c>
      <c r="H9" s="153"/>
      <c r="I9" s="152">
        <f>ROUND((D9+F9)*H9,2)</f>
        <v>0</v>
      </c>
      <c r="J9" s="154">
        <f>G9+I9</f>
        <v>0</v>
      </c>
      <c r="K9" s="155"/>
      <c r="L9" s="152">
        <f>ROUND(J9*K9,2)</f>
        <v>0</v>
      </c>
      <c r="M9" s="152">
        <f>J9-L9</f>
        <v>0</v>
      </c>
      <c r="N9" s="7"/>
    </row>
    <row r="10" spans="1:14" s="2" customFormat="1" ht="18" customHeight="1">
      <c r="A10" s="7"/>
      <c r="B10" s="294"/>
      <c r="C10" s="304" t="s">
        <v>16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7"/>
    </row>
    <row r="11" spans="1:14" s="2" customFormat="1" ht="18" customHeight="1">
      <c r="A11" s="7"/>
      <c r="B11" s="294"/>
      <c r="C11" s="151" t="s">
        <v>112</v>
      </c>
      <c r="D11" s="152"/>
      <c r="E11" s="152"/>
      <c r="F11" s="152"/>
      <c r="G11" s="152">
        <f>SUM(D11:F11)</f>
        <v>0</v>
      </c>
      <c r="H11" s="153"/>
      <c r="I11" s="152">
        <f>ROUND((D11+F11)*H11,2)</f>
        <v>0</v>
      </c>
      <c r="J11" s="154">
        <f>G11+I11</f>
        <v>0</v>
      </c>
      <c r="K11" s="155"/>
      <c r="L11" s="152">
        <f>ROUND(J11*K11,2)</f>
        <v>0</v>
      </c>
      <c r="M11" s="152">
        <f>J11-L11</f>
        <v>0</v>
      </c>
      <c r="N11" s="7"/>
    </row>
    <row r="12" spans="1:14" s="2" customFormat="1" ht="18" customHeight="1">
      <c r="A12" s="7"/>
      <c r="B12" s="294"/>
      <c r="C12" s="304" t="s">
        <v>17</v>
      </c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7"/>
    </row>
    <row r="13" spans="1:14" s="2" customFormat="1" ht="18" customHeight="1">
      <c r="A13" s="7"/>
      <c r="B13" s="294"/>
      <c r="C13" s="151" t="s">
        <v>112</v>
      </c>
      <c r="D13" s="152"/>
      <c r="E13" s="152"/>
      <c r="F13" s="152"/>
      <c r="G13" s="152">
        <f>SUM(D13:F13)</f>
        <v>0</v>
      </c>
      <c r="H13" s="153"/>
      <c r="I13" s="152">
        <f>ROUND((D13+F13)*H13,2)</f>
        <v>0</v>
      </c>
      <c r="J13" s="154">
        <f>G13+I13</f>
        <v>0</v>
      </c>
      <c r="K13" s="155"/>
      <c r="L13" s="152">
        <f>ROUND(J13*K13,2)</f>
        <v>0</v>
      </c>
      <c r="M13" s="152">
        <f>J13-L13</f>
        <v>0</v>
      </c>
      <c r="N13" s="7"/>
    </row>
    <row r="14" spans="1:14" s="2" customFormat="1" ht="18" customHeight="1">
      <c r="A14" s="7"/>
      <c r="B14" s="295"/>
      <c r="C14" s="90" t="s">
        <v>111</v>
      </c>
      <c r="D14" s="118">
        <f>SUM(D9,D11,D13)</f>
        <v>0</v>
      </c>
      <c r="E14" s="118">
        <f>SUM(E9,E11,E13)</f>
        <v>0</v>
      </c>
      <c r="F14" s="118">
        <f>SUM(F9,F11,F13)</f>
        <v>0</v>
      </c>
      <c r="G14" s="118">
        <f>SUM(G9,G11,G13)</f>
        <v>0</v>
      </c>
      <c r="H14" s="117"/>
      <c r="I14" s="118">
        <f>SUM(I9,I11,I13)</f>
        <v>0</v>
      </c>
      <c r="J14" s="154">
        <f>SUM(J9,J11,J13)</f>
        <v>0</v>
      </c>
      <c r="K14" s="117"/>
      <c r="L14" s="154">
        <f>SUM(L9,L11,L13)</f>
        <v>0</v>
      </c>
      <c r="M14" s="154">
        <f>SUM(M9,M11,M13)</f>
        <v>0</v>
      </c>
      <c r="N14" s="7"/>
    </row>
    <row r="15" spans="1:14" s="2" customFormat="1" ht="18" customHeight="1">
      <c r="A15" s="7"/>
      <c r="B15" s="293" t="s">
        <v>114</v>
      </c>
      <c r="C15" s="296" t="s">
        <v>80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7"/>
    </row>
    <row r="16" spans="1:14" s="2" customFormat="1" ht="18" customHeight="1">
      <c r="A16" s="7"/>
      <c r="B16" s="294"/>
      <c r="C16" s="151" t="s">
        <v>112</v>
      </c>
      <c r="D16" s="152"/>
      <c r="E16" s="152"/>
      <c r="F16" s="152"/>
      <c r="G16" s="152">
        <f>SUM(D16:F16)</f>
        <v>0</v>
      </c>
      <c r="H16" s="153"/>
      <c r="I16" s="152">
        <f>ROUND((D16+F16)*H16,2)</f>
        <v>0</v>
      </c>
      <c r="J16" s="154">
        <f>G16+I16</f>
        <v>0</v>
      </c>
      <c r="K16" s="155"/>
      <c r="L16" s="152">
        <f>ROUND(J16*K16,2)</f>
        <v>0</v>
      </c>
      <c r="M16" s="152">
        <f>J16-L16</f>
        <v>0</v>
      </c>
      <c r="N16" s="7"/>
    </row>
    <row r="17" spans="1:14" s="2" customFormat="1" ht="18" customHeight="1">
      <c r="A17" s="7"/>
      <c r="B17" s="294"/>
      <c r="C17" s="296" t="s">
        <v>81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7"/>
    </row>
    <row r="18" spans="1:14" s="2" customFormat="1" ht="18" customHeight="1">
      <c r="A18" s="7"/>
      <c r="B18" s="294"/>
      <c r="C18" s="151" t="s">
        <v>112</v>
      </c>
      <c r="D18" s="152"/>
      <c r="E18" s="152"/>
      <c r="F18" s="152"/>
      <c r="G18" s="152">
        <f>SUM(D18:F18)</f>
        <v>0</v>
      </c>
      <c r="H18" s="153"/>
      <c r="I18" s="152">
        <f>ROUND((D18+F18)*H18,2)</f>
        <v>0</v>
      </c>
      <c r="J18" s="154">
        <f>G18+I18</f>
        <v>0</v>
      </c>
      <c r="K18" s="155"/>
      <c r="L18" s="152">
        <f>ROUND(J18*K18,2)</f>
        <v>0</v>
      </c>
      <c r="M18" s="152">
        <f>J18-L18</f>
        <v>0</v>
      </c>
      <c r="N18" s="7"/>
    </row>
    <row r="19" spans="1:14" ht="18" customHeight="1">
      <c r="A19" s="9"/>
      <c r="B19" s="294"/>
      <c r="C19" s="296" t="s">
        <v>82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9"/>
    </row>
    <row r="20" spans="1:14" ht="18" customHeight="1">
      <c r="A20" s="9"/>
      <c r="B20" s="294"/>
      <c r="C20" s="151" t="s">
        <v>112</v>
      </c>
      <c r="D20" s="152"/>
      <c r="E20" s="152"/>
      <c r="F20" s="152"/>
      <c r="G20" s="152">
        <f>SUM(D20:F20)</f>
        <v>0</v>
      </c>
      <c r="H20" s="153"/>
      <c r="I20" s="152">
        <f>ROUND((D20+F20)*H20,2)</f>
        <v>0</v>
      </c>
      <c r="J20" s="154">
        <f>G20+I20</f>
        <v>0</v>
      </c>
      <c r="K20" s="155"/>
      <c r="L20" s="152">
        <f>ROUND(J20*K20,2)</f>
        <v>0</v>
      </c>
      <c r="M20" s="152">
        <f>J20-L20</f>
        <v>0</v>
      </c>
      <c r="N20" s="9"/>
    </row>
    <row r="21" spans="1:14" ht="18" customHeight="1">
      <c r="A21" s="9"/>
      <c r="B21" s="295"/>
      <c r="C21" s="90" t="s">
        <v>111</v>
      </c>
      <c r="D21" s="118">
        <f>SUM(D16,D18,D20,)</f>
        <v>0</v>
      </c>
      <c r="E21" s="118">
        <f>SUM(E16,E18,E20,)</f>
        <v>0</v>
      </c>
      <c r="F21" s="118">
        <f>SUM(F16,F18,F20,)</f>
        <v>0</v>
      </c>
      <c r="G21" s="118">
        <f>SUM(G16,G18,G20,)</f>
        <v>0</v>
      </c>
      <c r="H21" s="117"/>
      <c r="I21" s="118">
        <f>SUM(I16,I18,I20,)</f>
        <v>0</v>
      </c>
      <c r="J21" s="154">
        <f>SUM(J16,J18,J20,)</f>
        <v>0</v>
      </c>
      <c r="K21" s="117"/>
      <c r="L21" s="154">
        <f>SUM(L16,L18,L20,)</f>
        <v>0</v>
      </c>
      <c r="M21" s="154">
        <f>SUM(M16,M18,M20,)</f>
        <v>0</v>
      </c>
      <c r="N21" s="9"/>
    </row>
    <row r="22" spans="1:14" ht="18" customHeight="1">
      <c r="A22" s="9"/>
      <c r="B22" s="293" t="s">
        <v>113</v>
      </c>
      <c r="C22" s="296" t="s">
        <v>83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9"/>
    </row>
    <row r="23" spans="1:14" ht="18" customHeight="1">
      <c r="A23" s="9"/>
      <c r="B23" s="294"/>
      <c r="C23" s="151" t="s">
        <v>112</v>
      </c>
      <c r="D23" s="152"/>
      <c r="E23" s="152"/>
      <c r="F23" s="152"/>
      <c r="G23" s="152">
        <f>SUM(D23:F23)</f>
        <v>0</v>
      </c>
      <c r="H23" s="153"/>
      <c r="I23" s="152">
        <f>ROUND((D23+F23)*H23,2)</f>
        <v>0</v>
      </c>
      <c r="J23" s="154">
        <f>G23+I23</f>
        <v>0</v>
      </c>
      <c r="K23" s="155"/>
      <c r="L23" s="152">
        <f>ROUND(J23*K23,2)</f>
        <v>0</v>
      </c>
      <c r="M23" s="152">
        <f>J23-L23</f>
        <v>0</v>
      </c>
      <c r="N23" s="9"/>
    </row>
    <row r="24" spans="1:14" ht="18" customHeight="1">
      <c r="A24" s="9"/>
      <c r="B24" s="294"/>
      <c r="C24" s="296" t="s">
        <v>84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9"/>
    </row>
    <row r="25" spans="1:14" ht="18" customHeight="1">
      <c r="A25" s="9"/>
      <c r="B25" s="294"/>
      <c r="C25" s="151" t="s">
        <v>112</v>
      </c>
      <c r="D25" s="152"/>
      <c r="E25" s="152"/>
      <c r="F25" s="152"/>
      <c r="G25" s="152">
        <f>SUM(D25:F25)</f>
        <v>0</v>
      </c>
      <c r="H25" s="153"/>
      <c r="I25" s="152">
        <f>ROUND((D25+F25)*H25,2)</f>
        <v>0</v>
      </c>
      <c r="J25" s="154">
        <f>G25+I25</f>
        <v>0</v>
      </c>
      <c r="K25" s="155"/>
      <c r="L25" s="152">
        <f>ROUND(J25*K25,2)</f>
        <v>0</v>
      </c>
      <c r="M25" s="152">
        <f>J25-L25</f>
        <v>0</v>
      </c>
      <c r="N25" s="9"/>
    </row>
    <row r="26" spans="1:14" ht="18" customHeight="1">
      <c r="A26" s="9"/>
      <c r="B26" s="294"/>
      <c r="C26" s="296" t="s">
        <v>85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9"/>
    </row>
    <row r="27" spans="1:14" ht="18" customHeight="1">
      <c r="A27" s="9"/>
      <c r="B27" s="294"/>
      <c r="C27" s="151" t="s">
        <v>112</v>
      </c>
      <c r="D27" s="152"/>
      <c r="E27" s="152"/>
      <c r="F27" s="152"/>
      <c r="G27" s="152">
        <f>SUM(D27:F27)</f>
        <v>0</v>
      </c>
      <c r="H27" s="153"/>
      <c r="I27" s="152">
        <f>ROUND((D27+F27)*H27,2)</f>
        <v>0</v>
      </c>
      <c r="J27" s="154">
        <f>G27+I27</f>
        <v>0</v>
      </c>
      <c r="K27" s="155"/>
      <c r="L27" s="152">
        <f>ROUND(J27*K27,2)</f>
        <v>0</v>
      </c>
      <c r="M27" s="152">
        <f>J27-L27</f>
        <v>0</v>
      </c>
      <c r="N27" s="9"/>
    </row>
    <row r="28" spans="1:14" ht="18" customHeight="1">
      <c r="A28" s="9"/>
      <c r="B28" s="295"/>
      <c r="C28" s="90" t="s">
        <v>111</v>
      </c>
      <c r="D28" s="118">
        <f>SUM(D23,D25,D27)</f>
        <v>0</v>
      </c>
      <c r="E28" s="118">
        <f>SUM(E23,E25,E27)</f>
        <v>0</v>
      </c>
      <c r="F28" s="118">
        <f>SUM(F23,F25,F27)</f>
        <v>0</v>
      </c>
      <c r="G28" s="118">
        <f>SUM(G23,G25,G27)</f>
        <v>0</v>
      </c>
      <c r="H28" s="117"/>
      <c r="I28" s="118">
        <f>SUM(I23,I25,I27)</f>
        <v>0</v>
      </c>
      <c r="J28" s="154">
        <f>SUM(J23,J25,J27)</f>
        <v>0</v>
      </c>
      <c r="K28" s="117"/>
      <c r="L28" s="154">
        <f>SUM(L23,L25,L27)</f>
        <v>0</v>
      </c>
      <c r="M28" s="154">
        <f>SUM(M23,M25,M27)</f>
        <v>0</v>
      </c>
      <c r="N28" s="9"/>
    </row>
    <row r="29" spans="1:14" ht="18" customHeight="1">
      <c r="A29" s="9"/>
      <c r="B29" s="145"/>
      <c r="C29" s="285"/>
      <c r="D29" s="286"/>
      <c r="E29" s="286"/>
      <c r="F29" s="286"/>
      <c r="G29" s="286"/>
      <c r="H29" s="286"/>
      <c r="I29" s="286"/>
      <c r="J29" s="286"/>
      <c r="K29" s="286"/>
      <c r="L29" s="286"/>
      <c r="M29" s="287"/>
      <c r="N29" s="9"/>
    </row>
    <row r="30" spans="1:14" ht="18" customHeight="1">
      <c r="A30" s="9"/>
      <c r="B30" s="148"/>
      <c r="C30" s="91" t="s">
        <v>86</v>
      </c>
      <c r="D30" s="118">
        <f>SUM(D28,D21,D14)</f>
        <v>0</v>
      </c>
      <c r="E30" s="118">
        <f>SUM(E28,E21,E14)</f>
        <v>0</v>
      </c>
      <c r="F30" s="118">
        <f>SUM(F28,F21,F14)</f>
        <v>0</v>
      </c>
      <c r="G30" s="118">
        <f>SUM(G28,G21,G14)</f>
        <v>0</v>
      </c>
      <c r="H30" s="117"/>
      <c r="I30" s="118">
        <f>SUM(I28,I21,I14)</f>
        <v>0</v>
      </c>
      <c r="J30" s="154">
        <f>SUM(J28,J21,J14)</f>
        <v>0</v>
      </c>
      <c r="K30" s="117"/>
      <c r="L30" s="154">
        <f>SUM(L28,L21,L14)</f>
        <v>0</v>
      </c>
      <c r="M30" s="154">
        <f>SUM(M28,M21,M14)</f>
        <v>0</v>
      </c>
      <c r="N30" s="9"/>
    </row>
    <row r="31" spans="1:14" ht="25.5" customHeight="1">
      <c r="A31" s="9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9"/>
    </row>
    <row r="32" spans="1:14" ht="25.5" customHeight="1">
      <c r="A32" s="9"/>
      <c r="B32" s="145"/>
      <c r="C32" s="288" t="s">
        <v>98</v>
      </c>
      <c r="D32" s="289"/>
      <c r="E32" s="290"/>
      <c r="F32" s="291"/>
      <c r="G32" s="146"/>
      <c r="H32" s="146"/>
      <c r="I32" s="147" t="s">
        <v>110</v>
      </c>
      <c r="J32" s="146" t="s">
        <v>109</v>
      </c>
      <c r="K32" s="146"/>
      <c r="L32" s="146"/>
      <c r="M32" s="146"/>
      <c r="N32" s="9"/>
    </row>
    <row r="33" spans="1:14" ht="25.5" customHeight="1">
      <c r="A33" s="9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9"/>
    </row>
    <row r="36" spans="1:14" ht="14.5" customHeight="1"/>
  </sheetData>
  <mergeCells count="27">
    <mergeCell ref="B8:B14"/>
    <mergeCell ref="C8:M8"/>
    <mergeCell ref="C10:M10"/>
    <mergeCell ref="C12:M12"/>
    <mergeCell ref="D5:D6"/>
    <mergeCell ref="E5:E6"/>
    <mergeCell ref="F5:F6"/>
    <mergeCell ref="G5:G6"/>
    <mergeCell ref="H5:H6"/>
    <mergeCell ref="I5:I6"/>
    <mergeCell ref="J5:J6"/>
    <mergeCell ref="C29:M29"/>
    <mergeCell ref="C32:D32"/>
    <mergeCell ref="E32:F32"/>
    <mergeCell ref="B4:B7"/>
    <mergeCell ref="B2:M2"/>
    <mergeCell ref="B15:B21"/>
    <mergeCell ref="C15:M15"/>
    <mergeCell ref="C17:M17"/>
    <mergeCell ref="C19:M19"/>
    <mergeCell ref="B22:B28"/>
    <mergeCell ref="C22:M22"/>
    <mergeCell ref="C24:M24"/>
    <mergeCell ref="C26:M26"/>
    <mergeCell ref="C4:C6"/>
    <mergeCell ref="D4:J4"/>
    <mergeCell ref="K4:K6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24"/>
  <sheetViews>
    <sheetView zoomScale="70" zoomScaleNormal="70" zoomScaleSheetLayoutView="55" workbookViewId="0">
      <selection activeCell="L24" sqref="L24"/>
    </sheetView>
  </sheetViews>
  <sheetFormatPr defaultRowHeight="14.5"/>
  <cols>
    <col min="1" max="1" width="3" customWidth="1"/>
    <col min="2" max="2" width="11.7265625" style="3" customWidth="1"/>
    <col min="3" max="3" width="12.81640625" style="3" customWidth="1"/>
    <col min="4" max="10" width="13.7265625" style="3" customWidth="1"/>
    <col min="11" max="12" width="15.81640625" style="3" customWidth="1"/>
    <col min="13" max="13" width="3" customWidth="1"/>
  </cols>
  <sheetData>
    <row r="1" spans="1:16" s="106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41" t="s">
        <v>101</v>
      </c>
      <c r="M1" s="94"/>
    </row>
    <row r="2" spans="1:16" s="108" customFormat="1" ht="19.5" customHeight="1" thickBot="1">
      <c r="A2" s="40"/>
      <c r="B2" s="320" t="s">
        <v>95</v>
      </c>
      <c r="C2" s="321"/>
      <c r="D2" s="321"/>
      <c r="E2" s="321"/>
      <c r="F2" s="321"/>
      <c r="G2" s="321"/>
      <c r="H2" s="321"/>
      <c r="I2" s="321"/>
      <c r="J2" s="321"/>
      <c r="K2" s="321"/>
      <c r="L2" s="322"/>
      <c r="M2" s="39"/>
      <c r="N2" s="107"/>
      <c r="O2" s="107"/>
      <c r="P2" s="107"/>
    </row>
    <row r="3" spans="1:16" s="109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13" customFormat="1" ht="30" customHeight="1">
      <c r="A4" s="111"/>
      <c r="B4" s="332" t="s">
        <v>92</v>
      </c>
      <c r="C4" s="333"/>
      <c r="D4" s="333"/>
      <c r="E4" s="333"/>
      <c r="F4" s="333"/>
      <c r="G4" s="333"/>
      <c r="H4" s="333"/>
      <c r="I4" s="333"/>
      <c r="J4" s="334"/>
      <c r="K4" s="114"/>
      <c r="L4" s="114"/>
      <c r="M4" s="112"/>
    </row>
    <row r="5" spans="1:16" s="109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13" customFormat="1" ht="30" customHeight="1">
      <c r="A6" s="111"/>
      <c r="B6" s="319" t="s">
        <v>93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112"/>
    </row>
    <row r="7" spans="1:16" s="110" customFormat="1">
      <c r="A7" s="10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01"/>
    </row>
    <row r="8" spans="1:16" s="106" customFormat="1" ht="22" customHeight="1">
      <c r="A8" s="97"/>
      <c r="B8" s="323" t="s">
        <v>75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99"/>
    </row>
    <row r="9" spans="1:16" s="106" customFormat="1" ht="22" customHeight="1">
      <c r="A9" s="97"/>
      <c r="B9" s="341" t="s">
        <v>91</v>
      </c>
      <c r="C9" s="342"/>
      <c r="D9" s="123">
        <v>2018</v>
      </c>
      <c r="E9" s="123">
        <v>2019</v>
      </c>
      <c r="F9" s="123">
        <v>2020</v>
      </c>
      <c r="G9" s="123">
        <v>2021</v>
      </c>
      <c r="H9" s="123">
        <v>2022</v>
      </c>
      <c r="I9" s="123">
        <v>2023</v>
      </c>
      <c r="J9" s="123" t="s">
        <v>7</v>
      </c>
      <c r="K9" s="330" t="s">
        <v>74</v>
      </c>
      <c r="L9" s="331"/>
      <c r="M9" s="99"/>
    </row>
    <row r="10" spans="1:16" s="106" customFormat="1" ht="18" customHeight="1">
      <c r="A10" s="97"/>
      <c r="B10" s="343" t="s">
        <v>53</v>
      </c>
      <c r="C10" s="344"/>
      <c r="D10" s="105"/>
      <c r="E10" s="105"/>
      <c r="F10" s="105"/>
      <c r="G10" s="105"/>
      <c r="H10" s="105"/>
      <c r="I10" s="105"/>
      <c r="J10" s="105"/>
      <c r="K10" s="326">
        <f>SUM(D10+E10+F10+G10+H10+I10+J10)</f>
        <v>0</v>
      </c>
      <c r="L10" s="327"/>
      <c r="M10" s="99"/>
    </row>
    <row r="11" spans="1:16" s="106" customFormat="1" ht="18" customHeight="1">
      <c r="A11" s="97"/>
      <c r="B11" s="343" t="s">
        <v>55</v>
      </c>
      <c r="C11" s="344"/>
      <c r="D11" s="105"/>
      <c r="E11" s="105"/>
      <c r="F11" s="105"/>
      <c r="G11" s="105"/>
      <c r="H11" s="105"/>
      <c r="I11" s="105"/>
      <c r="J11" s="105"/>
      <c r="K11" s="326">
        <f t="shared" ref="K11:K12" si="0">SUM(D11+E11+F11+G11+H11+I11+J11)</f>
        <v>0</v>
      </c>
      <c r="L11" s="327"/>
      <c r="M11" s="99"/>
    </row>
    <row r="12" spans="1:16" s="106" customFormat="1" ht="18" customHeight="1">
      <c r="A12" s="97"/>
      <c r="B12" s="343" t="s">
        <v>73</v>
      </c>
      <c r="C12" s="344"/>
      <c r="D12" s="124">
        <f>SUM(D10+D11)</f>
        <v>0</v>
      </c>
      <c r="E12" s="124">
        <f t="shared" ref="E12" si="1">SUM(E10+E11)</f>
        <v>0</v>
      </c>
      <c r="F12" s="124">
        <f t="shared" ref="F12" si="2">SUM(F10+F11)</f>
        <v>0</v>
      </c>
      <c r="G12" s="124">
        <f t="shared" ref="G12" si="3">SUM(G10+G11)</f>
        <v>0</v>
      </c>
      <c r="H12" s="124">
        <f t="shared" ref="H12" si="4">SUM(H10+H11)</f>
        <v>0</v>
      </c>
      <c r="I12" s="124">
        <f t="shared" ref="I12" si="5">SUM(I10+I11)</f>
        <v>0</v>
      </c>
      <c r="J12" s="124">
        <f t="shared" ref="J12" si="6">SUM(J10+J11)</f>
        <v>0</v>
      </c>
      <c r="K12" s="328">
        <f t="shared" si="0"/>
        <v>0</v>
      </c>
      <c r="L12" s="329"/>
      <c r="M12" s="99"/>
    </row>
    <row r="13" spans="1:16" s="106" customFormat="1" ht="12" customHeight="1">
      <c r="A13" s="9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99"/>
    </row>
    <row r="14" spans="1:16" s="106" customFormat="1" ht="21.75" customHeight="1">
      <c r="A14" s="97"/>
      <c r="B14" s="125" t="s">
        <v>72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7"/>
      <c r="M14" s="99"/>
    </row>
    <row r="15" spans="1:16" s="106" customFormat="1" ht="22" customHeight="1">
      <c r="A15" s="97"/>
      <c r="B15" s="335"/>
      <c r="C15" s="336"/>
      <c r="D15" s="336"/>
      <c r="E15" s="336"/>
      <c r="F15" s="336"/>
      <c r="G15" s="336"/>
      <c r="H15" s="336"/>
      <c r="I15" s="336"/>
      <c r="J15" s="336"/>
      <c r="K15" s="336"/>
      <c r="L15" s="337"/>
      <c r="M15" s="99"/>
    </row>
    <row r="16" spans="1:16" s="106" customFormat="1" ht="33" customHeight="1">
      <c r="A16" s="97"/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40"/>
      <c r="M16" s="99"/>
    </row>
    <row r="17" spans="1:13" s="106" customFormat="1" ht="12.75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21" spans="1:13">
      <c r="M21" s="3"/>
    </row>
    <row r="22" spans="1:13">
      <c r="M22" s="3"/>
    </row>
    <row r="23" spans="1:13">
      <c r="M23" s="3"/>
    </row>
    <row r="24" spans="1:13">
      <c r="M24" s="3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374650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317500</xdr:colOff>
                <xdr:row>3</xdr:row>
                <xdr:rowOff>69850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Wniosek o płatność</vt:lpstr>
      <vt:lpstr>załącznik - Tabela nr 1</vt:lpstr>
      <vt:lpstr>załącznik - Tabela nr 2</vt:lpstr>
      <vt:lpstr>załącznik - Tabela nr 3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Aleksandra Jaworska</cp:lastModifiedBy>
  <cp:lastPrinted>2016-09-20T13:14:12Z</cp:lastPrinted>
  <dcterms:created xsi:type="dcterms:W3CDTF">2012-08-03T07:45:38Z</dcterms:created>
  <dcterms:modified xsi:type="dcterms:W3CDTF">2022-09-20T15:40:22Z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2022-09-20T15:40:20Z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9e593f7e-fe65-475e-9e1e-0e8b3b467c11</vt:lpwstr>
  </property>
  <property fmtid="{D5CDD505-2E9C-101B-9397-08002B2CF9AE}" pid="8" name="MSIP_Label_8b72bd6a-5f70-4f6e-be10-f745206756ad_ContentBits">
    <vt:lpwstr>2</vt:lpwstr>
  </property>
</Properties>
</file>