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dministracja\ksiega inwentarzowa\LIKWIDACJE\LIKWIDACJE 2026\LAB.WARSZAWA\"/>
    </mc:Choice>
  </mc:AlternateContent>
  <xr:revisionPtr revIDLastSave="0" documentId="8_{CBC82D63-F899-4D13-A5F2-F40C2B12E14B}" xr6:coauthVersionLast="47" xr6:coauthVersionMax="47" xr10:uidLastSave="{00000000-0000-0000-0000-000000000000}"/>
  <bookViews>
    <workbookView xWindow="-120" yWindow="-120" windowWidth="29040" windowHeight="17640" xr2:uid="{8F105C74-8976-4E68-A5A7-2AAFCE0E1D64}"/>
  </bookViews>
  <sheets>
    <sheet name="zużyte składnik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J66" i="1"/>
  <c r="J64" i="1"/>
  <c r="J63" i="1"/>
  <c r="J62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8" i="1"/>
  <c r="J67" i="1" l="1"/>
</calcChain>
</file>

<file path=xl/sharedStrings.xml><?xml version="1.0" encoding="utf-8"?>
<sst xmlns="http://schemas.openxmlformats.org/spreadsheetml/2006/main" count="331" uniqueCount="151">
  <si>
    <t>lp.</t>
  </si>
  <si>
    <t>numer 
inwentarzowy</t>
  </si>
  <si>
    <t>nazwa 
przedmiotu</t>
  </si>
  <si>
    <t>j.m.</t>
  </si>
  <si>
    <t>szt.</t>
  </si>
  <si>
    <t>rok produkcji/
przyjęcia</t>
  </si>
  <si>
    <t>zbędny/
zużyty</t>
  </si>
  <si>
    <t>szczegółowy opis stanu technicznego</t>
  </si>
  <si>
    <t>wartość 
księgowa brutto    (zł)</t>
  </si>
  <si>
    <t>ustalona 
wartość 
rynkowa
(zł)*</t>
  </si>
  <si>
    <t>LWA01-06-001.</t>
  </si>
  <si>
    <t>Aparat fotograficzny Olympus (Afoto-1)</t>
  </si>
  <si>
    <t>sztuka</t>
  </si>
  <si>
    <t>zużyty</t>
  </si>
  <si>
    <t>Model C-750. Niesprawny, przestarzały</t>
  </si>
  <si>
    <t>LWA01-08-002.</t>
  </si>
  <si>
    <t>Urządzenie do otrzymywania wody ultraczystej (SD-2)</t>
  </si>
  <si>
    <t>Niesprawne, przestarzałe. Naprawa ekonomicznie nieuzasadniona</t>
  </si>
  <si>
    <t>Drukarka EPSON LX 300 (DR-6)
z zestawu Gibertini nr 1 - LWA01-08-013.</t>
  </si>
  <si>
    <t>Niesprawna, przestarzała. Naprawa ekonomicznie nieuzasadniona</t>
  </si>
  <si>
    <t>LWA01-08-048.</t>
  </si>
  <si>
    <t>System oczyszczania wody Elix (So-2)</t>
  </si>
  <si>
    <t>Niesprawny, przestarzały. Naprawa ekonomicznie nieuzasadniona</t>
  </si>
  <si>
    <t>LPO01-08-055.</t>
  </si>
  <si>
    <t>Zestaw do oznaczania zawartości azotu - FOSS
aparat do destylacji Kjeltec 8200(Jd-4), mineralizator</t>
  </si>
  <si>
    <t>2017/2020</t>
  </si>
  <si>
    <t>Konieczny przegląd techniczny, niesprawny aparat do destylacji, pompy do wymiany. Naprawa ekonomicznie nieuzasadniona</t>
  </si>
  <si>
    <t>LWA02-04-001.</t>
  </si>
  <si>
    <t>Monitor Dell</t>
  </si>
  <si>
    <t>2007/2010</t>
  </si>
  <si>
    <t>Przestarzały technologicznie</t>
  </si>
  <si>
    <t>LWA02-04-002.</t>
  </si>
  <si>
    <t>LWA02-06-001.</t>
  </si>
  <si>
    <t>Klimatyzator Elta</t>
  </si>
  <si>
    <t>Model EK-18SHEL. Niesprawny, przestarzały czynnik chłodzący</t>
  </si>
  <si>
    <t>LWA02-06-004.</t>
  </si>
  <si>
    <t>Klimatyzator Sampo</t>
  </si>
  <si>
    <t>2001/2010</t>
  </si>
  <si>
    <t>Model ANG-251HS1. Niesprawny, przestarzały czynnik chłodzący</t>
  </si>
  <si>
    <t>LWA02-08-049.</t>
  </si>
  <si>
    <t>Pompa wodna Pumpax</t>
  </si>
  <si>
    <t>Niesprawna. Naprawa ekonomicznie nieuzasadniona</t>
  </si>
  <si>
    <t>LWA02-08-056.</t>
  </si>
  <si>
    <t>Pompa wodna DC7GT</t>
  </si>
  <si>
    <t>LWA02-08-093.</t>
  </si>
  <si>
    <t>Pompka wodna Pumpax LW</t>
  </si>
  <si>
    <t>LPO02-06-001.</t>
  </si>
  <si>
    <t>Klimatyzator przenośny</t>
  </si>
  <si>
    <t>2010/2020</t>
  </si>
  <si>
    <t>Przestarzały, głośno pracuje.</t>
  </si>
  <si>
    <t>LWA03-08-001.</t>
  </si>
  <si>
    <t>Biurko buk</t>
  </si>
  <si>
    <t>Biurko o solidnej konstrukcji, ale z wyraźnymi śladami użytkowania</t>
  </si>
  <si>
    <t>LWA03-08-003.</t>
  </si>
  <si>
    <t>Przystawka do biurka</t>
  </si>
  <si>
    <t>Do renowacji, widoczne zarysowania i otarcia lakieru</t>
  </si>
  <si>
    <t>LWA03-08-009.</t>
  </si>
  <si>
    <t>Biurko prostokątne</t>
  </si>
  <si>
    <t>LWA03-08-038.</t>
  </si>
  <si>
    <t>Krzesło białe drewniane</t>
  </si>
  <si>
    <t>LWA03-08-039.</t>
  </si>
  <si>
    <t>LWA03-08-040.</t>
  </si>
  <si>
    <t>LWA03-08-041.</t>
  </si>
  <si>
    <t>LWA03-08-042.</t>
  </si>
  <si>
    <t>LWA03-08-043.</t>
  </si>
  <si>
    <t>LWA03-08-068.</t>
  </si>
  <si>
    <t>Stolik pod komputer</t>
  </si>
  <si>
    <t>Stolik o solidnej konstrukcji, ale z wyraźnymi śladami użytkowania</t>
  </si>
  <si>
    <t>LWA03-08-075.</t>
  </si>
  <si>
    <t>Stół drewniany</t>
  </si>
  <si>
    <t>LWA03-08-084.</t>
  </si>
  <si>
    <t>Szafa H51</t>
  </si>
  <si>
    <t>LWA03-08-085.</t>
  </si>
  <si>
    <t>Szafa B101</t>
  </si>
  <si>
    <t>LWA03-08-086.</t>
  </si>
  <si>
    <t>Komoda natura (K-10)</t>
  </si>
  <si>
    <t>LWA03-08-087.</t>
  </si>
  <si>
    <t>Komoda natura (K-20)</t>
  </si>
  <si>
    <t>LWA03-08-097.</t>
  </si>
  <si>
    <t>Regał szary</t>
  </si>
  <si>
    <t>LWA03-08-104.</t>
  </si>
  <si>
    <t>Szafa buk</t>
  </si>
  <si>
    <t>LWA03-08-106.</t>
  </si>
  <si>
    <t>Szafa SB-11</t>
  </si>
  <si>
    <t>LWA03-08-109.</t>
  </si>
  <si>
    <t>Szafka 3 szuflady</t>
  </si>
  <si>
    <t>LWA03-08-110.</t>
  </si>
  <si>
    <t>LWA03-08-111.</t>
  </si>
  <si>
    <t>Szafka - 3 szuflady</t>
  </si>
  <si>
    <t>LWA03-08-112.</t>
  </si>
  <si>
    <t>LWA03-08-113.</t>
  </si>
  <si>
    <t>Szafka dwuszufladowa</t>
  </si>
  <si>
    <t>LWA03-08-126.</t>
  </si>
  <si>
    <t>Regał czarny</t>
  </si>
  <si>
    <t>LWA03-08-129.</t>
  </si>
  <si>
    <t>Szafa czarna</t>
  </si>
  <si>
    <t>LWA03-08-130.</t>
  </si>
  <si>
    <t>LWA03-08-131.</t>
  </si>
  <si>
    <t>LWA03-08-139.</t>
  </si>
  <si>
    <t>Szafka laboratoryjna</t>
  </si>
  <si>
    <t>LWA03-08-146.</t>
  </si>
  <si>
    <t>Regał B106 wiśnia</t>
  </si>
  <si>
    <t>LWA03-08-151.</t>
  </si>
  <si>
    <t>Regał otwarty z półkami</t>
  </si>
  <si>
    <t>LWA03-08-172.</t>
  </si>
  <si>
    <t xml:space="preserve">Telefon bezprzewodowy </t>
  </si>
  <si>
    <t>Panasonic, model KX-TG7200PD. Niesprawny</t>
  </si>
  <si>
    <t>LWA03-08-173.</t>
  </si>
  <si>
    <t>LWA03-08-176.</t>
  </si>
  <si>
    <t>Domofon Genway WL-06D</t>
  </si>
  <si>
    <t>Wyeksploatowany, przestarzały</t>
  </si>
  <si>
    <t>LWA03-08-185.</t>
  </si>
  <si>
    <t>Kuchenka elektryczna
(K-10/279)</t>
  </si>
  <si>
    <t>Severin. Wyeksploatowana. Naprawa ekonomicznie nieuzasadniona</t>
  </si>
  <si>
    <t>LWA03-08-186.</t>
  </si>
  <si>
    <t>Kuchenka elektryczna (K-11/280)</t>
  </si>
  <si>
    <t>LWA03-08-190.</t>
  </si>
  <si>
    <t>Ogrzewacz do wody NIBE</t>
  </si>
  <si>
    <t>Wyeksploatowany. Naprawa ekonomicznie nieuzasadniona</t>
  </si>
  <si>
    <t>LWA03-08-196.</t>
  </si>
  <si>
    <t>Ogrzewacz do wody Ariston</t>
  </si>
  <si>
    <t>LWA03-08-197.</t>
  </si>
  <si>
    <t>Podgrzewacz do wody Selfa</t>
  </si>
  <si>
    <t>LWA03-08-205.</t>
  </si>
  <si>
    <t>Czasomierz alarmowy Jumbo (CZAS-13)</t>
  </si>
  <si>
    <t>LWA03-08-221.</t>
  </si>
  <si>
    <t>Czasomierz alarmowy (CZAS-16)</t>
  </si>
  <si>
    <t>LWA03-08-224.</t>
  </si>
  <si>
    <t>Czasomierz alarmowy (CZAS-19)</t>
  </si>
  <si>
    <t>LWA03-08-225.</t>
  </si>
  <si>
    <t>Czasomierz alarmowy (CZAS-20)</t>
  </si>
  <si>
    <t>LWA03-08-249.</t>
  </si>
  <si>
    <t>Suszarka ręczna do płytek TLC</t>
  </si>
  <si>
    <t>Wyeksploatowana. Naprawa ekonomicznie nieuzasadniona</t>
  </si>
  <si>
    <t>LWA03-08-236.</t>
  </si>
  <si>
    <t>Drukarka Panasonic
KX-P1150 (DR-4)</t>
  </si>
  <si>
    <t>LWA03-08-354.</t>
  </si>
  <si>
    <t>Klawiatura DTK</t>
  </si>
  <si>
    <t>Wyeksploatowana. Przestarzała technologicznie</t>
  </si>
  <si>
    <t>LWA03-08-363.</t>
  </si>
  <si>
    <t>Czujnik temperatury
TP-391 (CT-9)</t>
  </si>
  <si>
    <t>LWA03-08-401.</t>
  </si>
  <si>
    <t>Czujnik temperatury
TP-391 (CT-11)</t>
  </si>
  <si>
    <t>LKA03-08-149.</t>
  </si>
  <si>
    <t>Termohigrometr HT-9213 (TH-30)</t>
  </si>
  <si>
    <t>LKA03-08-274.</t>
  </si>
  <si>
    <t>Kuchenka elektryczna Ravanson HP7010S
(K-25/581)</t>
  </si>
  <si>
    <t>LPO03-08-120.</t>
  </si>
  <si>
    <t>Ogrzewacz wody</t>
  </si>
  <si>
    <t>SUMA:</t>
  </si>
  <si>
    <t xml:space="preserve">Załącznik nr 1. Wykaz zużytych składników rzeczowych majątku ruchomego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</si>
</sst>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BFC95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/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5" xfId="0" applyBorder="1"/>
    <xf numFmtId="0" fontId="6" fillId="0" borderId="6" xfId="0" applyFont="1" applyBorder="1"/>
    <xf numFmtId="0" fontId="0" fillId="0" borderId="5" xfId="0" applyBorder="1" applyAlignment="1">
      <alignment wrapText="1"/>
    </xf>
    <xf numFmtId="44" fontId="0" fillId="0" borderId="5" xfId="0" applyNumberFormat="1" applyBorder="1"/>
    <xf numFmtId="44" fontId="0" fillId="0" borderId="0" xfId="0" applyNumberFormat="1"/>
    <xf numFmtId="6" fontId="0" fillId="0" borderId="0" xfId="0" applyNumberFormat="1"/>
    <xf numFmtId="0" fontId="7" fillId="0" borderId="5" xfId="0" applyFont="1" applyBorder="1"/>
    <xf numFmtId="0" fontId="8" fillId="0" borderId="6" xfId="0" applyFont="1" applyBorder="1"/>
    <xf numFmtId="0" fontId="7" fillId="0" borderId="5" xfId="0" applyFont="1" applyBorder="1" applyAlignment="1">
      <alignment wrapText="1"/>
    </xf>
    <xf numFmtId="44" fontId="7" fillId="0" borderId="5" xfId="0" applyNumberFormat="1" applyFont="1" applyBorder="1"/>
    <xf numFmtId="0" fontId="7" fillId="0" borderId="0" xfId="0" applyFont="1"/>
    <xf numFmtId="0" fontId="6" fillId="0" borderId="7" xfId="0" applyFont="1" applyBorder="1"/>
    <xf numFmtId="164" fontId="6" fillId="0" borderId="6" xfId="0" applyNumberFormat="1" applyFont="1" applyBorder="1" applyAlignment="1">
      <alignment horizontal="right"/>
    </xf>
    <xf numFmtId="0" fontId="5" fillId="0" borderId="5" xfId="0" applyFont="1" applyBorder="1"/>
    <xf numFmtId="44" fontId="5" fillId="0" borderId="5" xfId="0" applyNumberFormat="1" applyFont="1" applyBorder="1"/>
    <xf numFmtId="0" fontId="9" fillId="0" borderId="0" xfId="0" applyFont="1"/>
    <xf numFmtId="0" fontId="9" fillId="3" borderId="0" xfId="0" applyFont="1" applyFill="1"/>
  </cellXfs>
  <cellStyles count="1">
    <cellStyle name="Normalny" xfId="0" builtinId="0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E320-9928-4927-AC1D-B4E574BA689A}">
  <dimension ref="A1:M71"/>
  <sheetViews>
    <sheetView tabSelected="1" zoomScaleNormal="100" workbookViewId="0">
      <selection activeCell="P7" sqref="P7"/>
    </sheetView>
  </sheetViews>
  <sheetFormatPr defaultRowHeight="15" x14ac:dyDescent="0.25"/>
  <cols>
    <col min="1" max="1" width="4.28515625" customWidth="1"/>
    <col min="2" max="2" width="18.85546875" customWidth="1"/>
    <col min="3" max="3" width="23" customWidth="1"/>
    <col min="4" max="5" width="7" customWidth="1"/>
    <col min="6" max="7" width="9.7109375" customWidth="1"/>
    <col min="8" max="8" width="28.140625" customWidth="1"/>
    <col min="9" max="9" width="13.5703125" customWidth="1"/>
    <col min="10" max="10" width="13.42578125" customWidth="1"/>
    <col min="13" max="13" width="11.28515625" bestFit="1" customWidth="1"/>
  </cols>
  <sheetData>
    <row r="1" spans="1:13" ht="15.75" x14ac:dyDescent="0.25">
      <c r="A1" s="1" t="s">
        <v>150</v>
      </c>
      <c r="B1" s="1"/>
      <c r="C1" s="1"/>
      <c r="D1" s="1"/>
      <c r="E1" s="1"/>
      <c r="F1" s="1"/>
      <c r="G1" s="1"/>
      <c r="H1" s="1"/>
      <c r="I1" s="1"/>
    </row>
    <row r="2" spans="1:13" ht="15.6" customHeight="1" x14ac:dyDescent="0.25">
      <c r="A2" s="2"/>
      <c r="B2" s="3"/>
      <c r="C2" s="3"/>
      <c r="D2" s="3"/>
      <c r="E2" s="3"/>
      <c r="F2" s="3"/>
      <c r="G2" s="3"/>
      <c r="H2" s="3"/>
      <c r="I2" s="4"/>
      <c r="J2" s="5"/>
    </row>
    <row r="3" spans="1:13" ht="51" x14ac:dyDescent="0.25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9" t="s">
        <v>7</v>
      </c>
      <c r="I3" s="7" t="s">
        <v>8</v>
      </c>
      <c r="J3" s="7" t="s">
        <v>9</v>
      </c>
    </row>
    <row r="4" spans="1:13" ht="30.75" customHeight="1" x14ac:dyDescent="0.25">
      <c r="A4" s="10">
        <v>1</v>
      </c>
      <c r="B4" s="11" t="s">
        <v>10</v>
      </c>
      <c r="C4" s="12" t="s">
        <v>11</v>
      </c>
      <c r="D4" s="10" t="s">
        <v>12</v>
      </c>
      <c r="E4" s="10">
        <v>1</v>
      </c>
      <c r="F4" s="10">
        <v>2011</v>
      </c>
      <c r="G4" s="10" t="s">
        <v>13</v>
      </c>
      <c r="H4" s="12" t="s">
        <v>14</v>
      </c>
      <c r="I4" s="13">
        <v>3625.86</v>
      </c>
      <c r="J4" s="13">
        <v>120</v>
      </c>
      <c r="M4" s="14"/>
    </row>
    <row r="5" spans="1:13" ht="45" x14ac:dyDescent="0.25">
      <c r="A5" s="10">
        <v>2</v>
      </c>
      <c r="B5" s="11" t="s">
        <v>15</v>
      </c>
      <c r="C5" s="12" t="s">
        <v>16</v>
      </c>
      <c r="D5" s="10" t="s">
        <v>12</v>
      </c>
      <c r="E5" s="10">
        <v>1</v>
      </c>
      <c r="F5" s="10">
        <v>2009</v>
      </c>
      <c r="G5" s="10" t="s">
        <v>13</v>
      </c>
      <c r="H5" s="12" t="s">
        <v>17</v>
      </c>
      <c r="I5" s="13">
        <v>14644.58</v>
      </c>
      <c r="J5" s="13">
        <v>430</v>
      </c>
      <c r="K5" s="15"/>
    </row>
    <row r="6" spans="1:13" s="20" customFormat="1" ht="62.25" customHeight="1" x14ac:dyDescent="0.25">
      <c r="A6" s="16">
        <v>3</v>
      </c>
      <c r="B6" s="17"/>
      <c r="C6" s="18" t="s">
        <v>18</v>
      </c>
      <c r="D6" s="16" t="s">
        <v>12</v>
      </c>
      <c r="E6" s="16">
        <v>1</v>
      </c>
      <c r="F6" s="16">
        <v>2010</v>
      </c>
      <c r="G6" s="16" t="s">
        <v>13</v>
      </c>
      <c r="H6" s="18" t="s">
        <v>19</v>
      </c>
      <c r="I6" s="19">
        <v>700</v>
      </c>
      <c r="J6" s="19">
        <v>50</v>
      </c>
    </row>
    <row r="7" spans="1:13" ht="45" x14ac:dyDescent="0.25">
      <c r="A7" s="10">
        <v>4</v>
      </c>
      <c r="B7" s="11" t="s">
        <v>20</v>
      </c>
      <c r="C7" s="12" t="s">
        <v>21</v>
      </c>
      <c r="D7" s="10" t="s">
        <v>12</v>
      </c>
      <c r="E7" s="10">
        <v>1</v>
      </c>
      <c r="F7" s="10">
        <v>2010</v>
      </c>
      <c r="G7" s="10" t="s">
        <v>13</v>
      </c>
      <c r="H7" s="12" t="s">
        <v>22</v>
      </c>
      <c r="I7" s="13">
        <v>12982.07</v>
      </c>
      <c r="J7" s="13">
        <v>215</v>
      </c>
      <c r="K7" s="15"/>
    </row>
    <row r="8" spans="1:13" ht="75" customHeight="1" x14ac:dyDescent="0.25">
      <c r="A8" s="10">
        <v>5</v>
      </c>
      <c r="B8" s="21" t="s">
        <v>23</v>
      </c>
      <c r="C8" s="12" t="s">
        <v>24</v>
      </c>
      <c r="D8" s="10" t="s">
        <v>12</v>
      </c>
      <c r="E8" s="10">
        <v>1</v>
      </c>
      <c r="F8" s="10" t="s">
        <v>25</v>
      </c>
      <c r="G8" s="16" t="s">
        <v>13</v>
      </c>
      <c r="H8" s="18" t="s">
        <v>26</v>
      </c>
      <c r="I8" s="13">
        <v>71479.490000000005</v>
      </c>
      <c r="J8" s="19">
        <f>I8-((I8*95)/100)</f>
        <v>3573.9744999999966</v>
      </c>
    </row>
    <row r="9" spans="1:13" x14ac:dyDescent="0.25">
      <c r="A9" s="10">
        <v>6</v>
      </c>
      <c r="B9" s="11" t="s">
        <v>27</v>
      </c>
      <c r="C9" s="10" t="s">
        <v>28</v>
      </c>
      <c r="D9" s="10" t="s">
        <v>12</v>
      </c>
      <c r="E9" s="10">
        <v>1</v>
      </c>
      <c r="F9" s="10" t="s">
        <v>29</v>
      </c>
      <c r="G9" s="16" t="s">
        <v>13</v>
      </c>
      <c r="H9" s="10" t="s">
        <v>30</v>
      </c>
      <c r="I9" s="13">
        <v>1000</v>
      </c>
      <c r="J9" s="13">
        <v>50</v>
      </c>
    </row>
    <row r="10" spans="1:13" x14ac:dyDescent="0.25">
      <c r="A10" s="10">
        <v>7</v>
      </c>
      <c r="B10" s="21" t="s">
        <v>31</v>
      </c>
      <c r="C10" s="10" t="s">
        <v>28</v>
      </c>
      <c r="D10" s="10" t="s">
        <v>12</v>
      </c>
      <c r="E10" s="10">
        <v>1</v>
      </c>
      <c r="F10" s="10" t="s">
        <v>29</v>
      </c>
      <c r="G10" s="16" t="s">
        <v>13</v>
      </c>
      <c r="H10" s="10" t="s">
        <v>30</v>
      </c>
      <c r="I10" s="13">
        <v>1000</v>
      </c>
      <c r="J10" s="13">
        <v>50</v>
      </c>
    </row>
    <row r="11" spans="1:13" ht="45" x14ac:dyDescent="0.25">
      <c r="A11" s="10">
        <v>8</v>
      </c>
      <c r="B11" s="21" t="s">
        <v>32</v>
      </c>
      <c r="C11" s="10" t="s">
        <v>33</v>
      </c>
      <c r="D11" s="10" t="s">
        <v>12</v>
      </c>
      <c r="E11" s="10">
        <v>1</v>
      </c>
      <c r="F11" s="10">
        <v>2010</v>
      </c>
      <c r="G11" s="10" t="s">
        <v>13</v>
      </c>
      <c r="H11" s="12" t="s">
        <v>34</v>
      </c>
      <c r="I11" s="13">
        <v>3172</v>
      </c>
      <c r="J11" s="13">
        <f>I11-((I11*95)/100)</f>
        <v>158.59999999999991</v>
      </c>
    </row>
    <row r="12" spans="1:13" ht="45" x14ac:dyDescent="0.25">
      <c r="A12" s="10">
        <v>9</v>
      </c>
      <c r="B12" s="11" t="s">
        <v>35</v>
      </c>
      <c r="C12" s="10" t="s">
        <v>36</v>
      </c>
      <c r="D12" s="10" t="s">
        <v>12</v>
      </c>
      <c r="E12" s="10">
        <v>1</v>
      </c>
      <c r="F12" s="10" t="s">
        <v>37</v>
      </c>
      <c r="G12" s="10" t="s">
        <v>13</v>
      </c>
      <c r="H12" s="12" t="s">
        <v>38</v>
      </c>
      <c r="I12" s="13">
        <v>1252.7</v>
      </c>
      <c r="J12" s="13">
        <f>I12-((I12*95)/100)</f>
        <v>62.634999999999991</v>
      </c>
    </row>
    <row r="13" spans="1:13" ht="45" x14ac:dyDescent="0.25">
      <c r="A13" s="10">
        <v>10</v>
      </c>
      <c r="B13" s="11" t="s">
        <v>39</v>
      </c>
      <c r="C13" s="10" t="s">
        <v>40</v>
      </c>
      <c r="D13" s="10" t="s">
        <v>12</v>
      </c>
      <c r="E13" s="10">
        <v>1</v>
      </c>
      <c r="F13" s="10">
        <v>2011</v>
      </c>
      <c r="G13" s="10" t="s">
        <v>13</v>
      </c>
      <c r="H13" s="12" t="s">
        <v>41</v>
      </c>
      <c r="I13" s="13">
        <v>2700</v>
      </c>
      <c r="J13" s="13">
        <f>I13-((I13*95)/100)</f>
        <v>135</v>
      </c>
    </row>
    <row r="14" spans="1:13" ht="45" x14ac:dyDescent="0.25">
      <c r="A14" s="10">
        <v>11</v>
      </c>
      <c r="B14" s="11" t="s">
        <v>42</v>
      </c>
      <c r="C14" s="10" t="s">
        <v>43</v>
      </c>
      <c r="D14" s="10" t="s">
        <v>12</v>
      </c>
      <c r="E14" s="10">
        <v>1</v>
      </c>
      <c r="F14" s="10">
        <v>2013</v>
      </c>
      <c r="G14" s="10" t="s">
        <v>13</v>
      </c>
      <c r="H14" s="12" t="s">
        <v>41</v>
      </c>
      <c r="I14" s="13">
        <v>1300</v>
      </c>
      <c r="J14" s="13">
        <f>I14-((I14*95)/100)</f>
        <v>65</v>
      </c>
    </row>
    <row r="15" spans="1:13" ht="45" x14ac:dyDescent="0.25">
      <c r="A15" s="10">
        <v>12</v>
      </c>
      <c r="B15" s="11" t="s">
        <v>44</v>
      </c>
      <c r="C15" s="12" t="s">
        <v>45</v>
      </c>
      <c r="D15" s="10" t="s">
        <v>12</v>
      </c>
      <c r="E15" s="10">
        <v>1</v>
      </c>
      <c r="F15" s="10">
        <v>2022</v>
      </c>
      <c r="G15" s="10" t="s">
        <v>13</v>
      </c>
      <c r="H15" s="12" t="s">
        <v>41</v>
      </c>
      <c r="I15" s="13">
        <v>2398.5</v>
      </c>
      <c r="J15" s="13">
        <f>I15-((I15*80)/100)</f>
        <v>479.70000000000005</v>
      </c>
    </row>
    <row r="16" spans="1:13" x14ac:dyDescent="0.25">
      <c r="A16" s="10">
        <v>13</v>
      </c>
      <c r="B16" s="21" t="s">
        <v>46</v>
      </c>
      <c r="C16" s="10" t="s">
        <v>47</v>
      </c>
      <c r="D16" s="10" t="s">
        <v>12</v>
      </c>
      <c r="E16" s="10">
        <v>1</v>
      </c>
      <c r="F16" s="10" t="s">
        <v>48</v>
      </c>
      <c r="G16" s="10" t="s">
        <v>13</v>
      </c>
      <c r="H16" s="10" t="s">
        <v>49</v>
      </c>
      <c r="I16" s="13">
        <v>1915.4</v>
      </c>
      <c r="J16" s="13">
        <f>I16-((I16*95)/100)</f>
        <v>95.769999999999982</v>
      </c>
    </row>
    <row r="17" spans="1:10" ht="45" x14ac:dyDescent="0.25">
      <c r="A17" s="10">
        <v>14</v>
      </c>
      <c r="B17" s="21" t="s">
        <v>50</v>
      </c>
      <c r="C17" s="10" t="s">
        <v>51</v>
      </c>
      <c r="D17" s="10" t="s">
        <v>12</v>
      </c>
      <c r="E17" s="10">
        <v>1</v>
      </c>
      <c r="F17" s="10">
        <v>2010</v>
      </c>
      <c r="G17" s="10" t="s">
        <v>13</v>
      </c>
      <c r="H17" s="12" t="s">
        <v>52</v>
      </c>
      <c r="I17" s="13">
        <v>245</v>
      </c>
      <c r="J17" s="13">
        <f>I17-((I17*95)/100)</f>
        <v>12.25</v>
      </c>
    </row>
    <row r="18" spans="1:10" ht="30" x14ac:dyDescent="0.25">
      <c r="A18" s="10">
        <v>15</v>
      </c>
      <c r="B18" s="11" t="s">
        <v>53</v>
      </c>
      <c r="C18" s="10" t="s">
        <v>54</v>
      </c>
      <c r="D18" s="10" t="s">
        <v>12</v>
      </c>
      <c r="E18" s="10">
        <v>1</v>
      </c>
      <c r="F18" s="10">
        <v>2010</v>
      </c>
      <c r="G18" s="10" t="s">
        <v>13</v>
      </c>
      <c r="H18" s="12" t="s">
        <v>55</v>
      </c>
      <c r="I18" s="13">
        <v>155</v>
      </c>
      <c r="J18" s="13">
        <f>I18-((I18*95)/100)</f>
        <v>7.75</v>
      </c>
    </row>
    <row r="19" spans="1:10" ht="45" x14ac:dyDescent="0.25">
      <c r="A19" s="10">
        <v>16</v>
      </c>
      <c r="B19" s="11" t="s">
        <v>56</v>
      </c>
      <c r="C19" s="10" t="s">
        <v>57</v>
      </c>
      <c r="D19" s="10" t="s">
        <v>12</v>
      </c>
      <c r="E19" s="10">
        <v>1</v>
      </c>
      <c r="F19" s="10">
        <v>2010</v>
      </c>
      <c r="G19" s="10" t="s">
        <v>13</v>
      </c>
      <c r="H19" s="12" t="s">
        <v>52</v>
      </c>
      <c r="I19" s="13">
        <v>337.6</v>
      </c>
      <c r="J19" s="13">
        <f>I19-((I19*95)/100)</f>
        <v>16.879999999999995</v>
      </c>
    </row>
    <row r="20" spans="1:10" ht="30" x14ac:dyDescent="0.25">
      <c r="A20" s="10">
        <v>17</v>
      </c>
      <c r="B20" s="11" t="s">
        <v>58</v>
      </c>
      <c r="C20" s="10" t="s">
        <v>59</v>
      </c>
      <c r="D20" s="10" t="s">
        <v>12</v>
      </c>
      <c r="E20" s="10">
        <v>1</v>
      </c>
      <c r="F20" s="10">
        <v>2010</v>
      </c>
      <c r="G20" s="10" t="s">
        <v>13</v>
      </c>
      <c r="H20" s="12" t="s">
        <v>55</v>
      </c>
      <c r="I20" s="13">
        <v>50</v>
      </c>
      <c r="J20" s="13">
        <f>I20-((I20*95)/100)</f>
        <v>2.5</v>
      </c>
    </row>
    <row r="21" spans="1:10" ht="30" x14ac:dyDescent="0.25">
      <c r="A21" s="10">
        <v>18</v>
      </c>
      <c r="B21" s="11" t="s">
        <v>60</v>
      </c>
      <c r="C21" s="10" t="s">
        <v>59</v>
      </c>
      <c r="D21" s="10" t="s">
        <v>12</v>
      </c>
      <c r="E21" s="10">
        <v>1</v>
      </c>
      <c r="F21" s="10">
        <v>2010</v>
      </c>
      <c r="G21" s="10" t="s">
        <v>13</v>
      </c>
      <c r="H21" s="12" t="s">
        <v>55</v>
      </c>
      <c r="I21" s="13">
        <v>50</v>
      </c>
      <c r="J21" s="13">
        <f>I21-((I21*95)/100)</f>
        <v>2.5</v>
      </c>
    </row>
    <row r="22" spans="1:10" ht="30" x14ac:dyDescent="0.25">
      <c r="A22" s="10">
        <v>19</v>
      </c>
      <c r="B22" s="11" t="s">
        <v>61</v>
      </c>
      <c r="C22" s="10" t="s">
        <v>59</v>
      </c>
      <c r="D22" s="10" t="s">
        <v>12</v>
      </c>
      <c r="E22" s="10">
        <v>1</v>
      </c>
      <c r="F22" s="10">
        <v>2010</v>
      </c>
      <c r="G22" s="10" t="s">
        <v>13</v>
      </c>
      <c r="H22" s="12" t="s">
        <v>55</v>
      </c>
      <c r="I22" s="13">
        <v>50</v>
      </c>
      <c r="J22" s="13">
        <f>I22-((I22*95)/100)</f>
        <v>2.5</v>
      </c>
    </row>
    <row r="23" spans="1:10" ht="30" x14ac:dyDescent="0.25">
      <c r="A23" s="10">
        <v>20</v>
      </c>
      <c r="B23" s="11" t="s">
        <v>62</v>
      </c>
      <c r="C23" s="10" t="s">
        <v>59</v>
      </c>
      <c r="D23" s="10" t="s">
        <v>12</v>
      </c>
      <c r="E23" s="10">
        <v>1</v>
      </c>
      <c r="F23" s="10">
        <v>2010</v>
      </c>
      <c r="G23" s="10" t="s">
        <v>13</v>
      </c>
      <c r="H23" s="12" t="s">
        <v>55</v>
      </c>
      <c r="I23" s="13">
        <v>50</v>
      </c>
      <c r="J23" s="13">
        <f>I23-((I23*95)/100)</f>
        <v>2.5</v>
      </c>
    </row>
    <row r="24" spans="1:10" ht="30" x14ac:dyDescent="0.25">
      <c r="A24" s="10">
        <v>21</v>
      </c>
      <c r="B24" s="11" t="s">
        <v>63</v>
      </c>
      <c r="C24" s="10" t="s">
        <v>59</v>
      </c>
      <c r="D24" s="10" t="s">
        <v>12</v>
      </c>
      <c r="E24" s="10">
        <v>1</v>
      </c>
      <c r="F24" s="10">
        <v>2010</v>
      </c>
      <c r="G24" s="10" t="s">
        <v>13</v>
      </c>
      <c r="H24" s="12" t="s">
        <v>55</v>
      </c>
      <c r="I24" s="13">
        <v>50</v>
      </c>
      <c r="J24" s="13">
        <f>I24-((I24*95)/100)</f>
        <v>2.5</v>
      </c>
    </row>
    <row r="25" spans="1:10" ht="30" x14ac:dyDescent="0.25">
      <c r="A25" s="10">
        <v>22</v>
      </c>
      <c r="B25" s="11" t="s">
        <v>64</v>
      </c>
      <c r="C25" s="10" t="s">
        <v>59</v>
      </c>
      <c r="D25" s="10" t="s">
        <v>12</v>
      </c>
      <c r="E25" s="10">
        <v>1</v>
      </c>
      <c r="F25" s="10">
        <v>2010</v>
      </c>
      <c r="G25" s="10" t="s">
        <v>13</v>
      </c>
      <c r="H25" s="12" t="s">
        <v>55</v>
      </c>
      <c r="I25" s="13">
        <v>50</v>
      </c>
      <c r="J25" s="13">
        <f>I25-((I25*95)/100)</f>
        <v>2.5</v>
      </c>
    </row>
    <row r="26" spans="1:10" ht="45" x14ac:dyDescent="0.25">
      <c r="A26" s="10">
        <v>23</v>
      </c>
      <c r="B26" s="11" t="s">
        <v>65</v>
      </c>
      <c r="C26" s="10" t="s">
        <v>66</v>
      </c>
      <c r="D26" s="10" t="s">
        <v>12</v>
      </c>
      <c r="E26" s="10">
        <v>1</v>
      </c>
      <c r="F26" s="10">
        <v>2010</v>
      </c>
      <c r="G26" s="10" t="s">
        <v>13</v>
      </c>
      <c r="H26" s="12" t="s">
        <v>67</v>
      </c>
      <c r="I26" s="13">
        <v>230</v>
      </c>
      <c r="J26" s="13">
        <f>I26-((I26*95)/100)</f>
        <v>11.5</v>
      </c>
    </row>
    <row r="27" spans="1:10" ht="30" x14ac:dyDescent="0.25">
      <c r="A27" s="10">
        <v>24</v>
      </c>
      <c r="B27" s="11" t="s">
        <v>68</v>
      </c>
      <c r="C27" s="10" t="s">
        <v>69</v>
      </c>
      <c r="D27" s="10" t="s">
        <v>12</v>
      </c>
      <c r="E27" s="10">
        <v>1</v>
      </c>
      <c r="F27" s="10">
        <v>2010</v>
      </c>
      <c r="G27" s="10" t="s">
        <v>13</v>
      </c>
      <c r="H27" s="12" t="s">
        <v>55</v>
      </c>
      <c r="I27" s="13">
        <v>90.6</v>
      </c>
      <c r="J27" s="13">
        <f>I27-((I27*95)/100)</f>
        <v>4.5300000000000011</v>
      </c>
    </row>
    <row r="28" spans="1:10" ht="30" x14ac:dyDescent="0.25">
      <c r="A28" s="10">
        <v>25</v>
      </c>
      <c r="B28" s="11" t="s">
        <v>70</v>
      </c>
      <c r="C28" s="10" t="s">
        <v>71</v>
      </c>
      <c r="D28" s="10" t="s">
        <v>12</v>
      </c>
      <c r="E28" s="10">
        <v>1</v>
      </c>
      <c r="F28" s="10">
        <v>2009</v>
      </c>
      <c r="G28" s="10" t="s">
        <v>13</v>
      </c>
      <c r="H28" s="12" t="s">
        <v>55</v>
      </c>
      <c r="I28" s="13">
        <v>719.8</v>
      </c>
      <c r="J28" s="13">
        <f>I28-((I28*95)/100)</f>
        <v>35.990000000000009</v>
      </c>
    </row>
    <row r="29" spans="1:10" ht="30" x14ac:dyDescent="0.25">
      <c r="A29" s="10">
        <v>26</v>
      </c>
      <c r="B29" s="11" t="s">
        <v>72</v>
      </c>
      <c r="C29" s="10" t="s">
        <v>73</v>
      </c>
      <c r="D29" s="10" t="s">
        <v>12</v>
      </c>
      <c r="E29" s="10">
        <v>1</v>
      </c>
      <c r="F29" s="10">
        <v>2009</v>
      </c>
      <c r="G29" s="10" t="s">
        <v>13</v>
      </c>
      <c r="H29" s="12" t="s">
        <v>55</v>
      </c>
      <c r="I29" s="13">
        <v>469.7</v>
      </c>
      <c r="J29" s="13">
        <f>I29-((I29*95)/100)</f>
        <v>23.485000000000014</v>
      </c>
    </row>
    <row r="30" spans="1:10" ht="30" x14ac:dyDescent="0.25">
      <c r="A30" s="10">
        <v>27</v>
      </c>
      <c r="B30" s="11" t="s">
        <v>74</v>
      </c>
      <c r="C30" s="10" t="s">
        <v>75</v>
      </c>
      <c r="D30" s="10" t="s">
        <v>12</v>
      </c>
      <c r="E30" s="10">
        <v>1</v>
      </c>
      <c r="F30" s="10">
        <v>2010</v>
      </c>
      <c r="G30" s="10" t="s">
        <v>13</v>
      </c>
      <c r="H30" s="12" t="s">
        <v>55</v>
      </c>
      <c r="I30" s="13">
        <v>367.95</v>
      </c>
      <c r="J30" s="13">
        <f>I30-((I30*95)/100)</f>
        <v>18.39749999999998</v>
      </c>
    </row>
    <row r="31" spans="1:10" ht="30" x14ac:dyDescent="0.25">
      <c r="A31" s="10">
        <v>28</v>
      </c>
      <c r="B31" s="11" t="s">
        <v>76</v>
      </c>
      <c r="C31" s="10" t="s">
        <v>77</v>
      </c>
      <c r="D31" s="10" t="s">
        <v>12</v>
      </c>
      <c r="E31" s="10">
        <v>1</v>
      </c>
      <c r="F31" s="10">
        <v>2010</v>
      </c>
      <c r="G31" s="10" t="s">
        <v>13</v>
      </c>
      <c r="H31" s="12" t="s">
        <v>55</v>
      </c>
      <c r="I31" s="13">
        <v>288.64999999999998</v>
      </c>
      <c r="J31" s="13">
        <f>I31-((I31*95)/100)</f>
        <v>14.432500000000005</v>
      </c>
    </row>
    <row r="32" spans="1:10" ht="30" x14ac:dyDescent="0.25">
      <c r="A32" s="10">
        <v>29</v>
      </c>
      <c r="B32" s="11" t="s">
        <v>78</v>
      </c>
      <c r="C32" s="10" t="s">
        <v>79</v>
      </c>
      <c r="D32" s="10" t="s">
        <v>12</v>
      </c>
      <c r="E32" s="10">
        <v>1</v>
      </c>
      <c r="F32" s="10">
        <v>2010</v>
      </c>
      <c r="G32" s="10" t="s">
        <v>13</v>
      </c>
      <c r="H32" s="12" t="s">
        <v>55</v>
      </c>
      <c r="I32" s="13">
        <v>230.58</v>
      </c>
      <c r="J32" s="13">
        <f>I32-((I32*95)/100)</f>
        <v>11.528999999999996</v>
      </c>
    </row>
    <row r="33" spans="1:10" ht="30" x14ac:dyDescent="0.25">
      <c r="A33" s="10">
        <v>30</v>
      </c>
      <c r="B33" s="11" t="s">
        <v>80</v>
      </c>
      <c r="C33" s="10" t="s">
        <v>81</v>
      </c>
      <c r="D33" s="10" t="s">
        <v>12</v>
      </c>
      <c r="E33" s="10">
        <v>1</v>
      </c>
      <c r="F33" s="10">
        <v>2010</v>
      </c>
      <c r="G33" s="10" t="s">
        <v>13</v>
      </c>
      <c r="H33" s="12" t="s">
        <v>55</v>
      </c>
      <c r="I33" s="13">
        <v>620</v>
      </c>
      <c r="J33" s="13">
        <f>I33-((I33*95)/100)</f>
        <v>31</v>
      </c>
    </row>
    <row r="34" spans="1:10" ht="30" x14ac:dyDescent="0.25">
      <c r="A34" s="10">
        <v>31</v>
      </c>
      <c r="B34" s="11" t="s">
        <v>82</v>
      </c>
      <c r="C34" s="10" t="s">
        <v>83</v>
      </c>
      <c r="D34" s="10" t="s">
        <v>12</v>
      </c>
      <c r="E34" s="10">
        <v>1</v>
      </c>
      <c r="F34" s="10">
        <v>2010</v>
      </c>
      <c r="G34" s="10" t="s">
        <v>13</v>
      </c>
      <c r="H34" s="12" t="s">
        <v>55</v>
      </c>
      <c r="I34" s="13">
        <v>403</v>
      </c>
      <c r="J34" s="13">
        <f>I34-((I34*95)/100)</f>
        <v>20.149999999999977</v>
      </c>
    </row>
    <row r="35" spans="1:10" ht="30" x14ac:dyDescent="0.25">
      <c r="A35" s="10">
        <v>32</v>
      </c>
      <c r="B35" s="11" t="s">
        <v>84</v>
      </c>
      <c r="C35" s="10" t="s">
        <v>85</v>
      </c>
      <c r="D35" s="10" t="s">
        <v>12</v>
      </c>
      <c r="E35" s="10">
        <v>1</v>
      </c>
      <c r="F35" s="10">
        <v>2010</v>
      </c>
      <c r="G35" s="10" t="s">
        <v>13</v>
      </c>
      <c r="H35" s="12" t="s">
        <v>55</v>
      </c>
      <c r="I35" s="13">
        <v>110.18</v>
      </c>
      <c r="J35" s="13">
        <f>I35-((I35*95)/100)</f>
        <v>5.5090000000000003</v>
      </c>
    </row>
    <row r="36" spans="1:10" ht="30" x14ac:dyDescent="0.25">
      <c r="A36" s="10">
        <v>33</v>
      </c>
      <c r="B36" s="11" t="s">
        <v>86</v>
      </c>
      <c r="C36" s="10" t="s">
        <v>85</v>
      </c>
      <c r="D36" s="10" t="s">
        <v>12</v>
      </c>
      <c r="E36" s="10">
        <v>1</v>
      </c>
      <c r="F36" s="10">
        <v>2010</v>
      </c>
      <c r="G36" s="10" t="s">
        <v>13</v>
      </c>
      <c r="H36" s="12" t="s">
        <v>55</v>
      </c>
      <c r="I36" s="13">
        <v>110.18</v>
      </c>
      <c r="J36" s="13">
        <f>I36-((I36*95)/100)</f>
        <v>5.5090000000000003</v>
      </c>
    </row>
    <row r="37" spans="1:10" ht="30" x14ac:dyDescent="0.25">
      <c r="A37" s="10">
        <v>34</v>
      </c>
      <c r="B37" s="11" t="s">
        <v>87</v>
      </c>
      <c r="C37" s="10" t="s">
        <v>88</v>
      </c>
      <c r="D37" s="10" t="s">
        <v>12</v>
      </c>
      <c r="E37" s="10">
        <v>1</v>
      </c>
      <c r="F37" s="10">
        <v>2010</v>
      </c>
      <c r="G37" s="10" t="s">
        <v>13</v>
      </c>
      <c r="H37" s="12" t="s">
        <v>55</v>
      </c>
      <c r="I37" s="13">
        <v>180</v>
      </c>
      <c r="J37" s="13">
        <f>I37-((I37*95)/100)</f>
        <v>9</v>
      </c>
    </row>
    <row r="38" spans="1:10" ht="30" x14ac:dyDescent="0.25">
      <c r="A38" s="10">
        <v>35</v>
      </c>
      <c r="B38" s="11" t="s">
        <v>89</v>
      </c>
      <c r="C38" s="10" t="s">
        <v>88</v>
      </c>
      <c r="D38" s="10" t="s">
        <v>12</v>
      </c>
      <c r="E38" s="10">
        <v>1</v>
      </c>
      <c r="F38" s="10">
        <v>2010</v>
      </c>
      <c r="G38" s="10" t="s">
        <v>13</v>
      </c>
      <c r="H38" s="12" t="s">
        <v>55</v>
      </c>
      <c r="I38" s="13">
        <v>180</v>
      </c>
      <c r="J38" s="13">
        <f>I38-((I38*95)/100)</f>
        <v>9</v>
      </c>
    </row>
    <row r="39" spans="1:10" ht="30" x14ac:dyDescent="0.25">
      <c r="A39" s="10">
        <v>36</v>
      </c>
      <c r="B39" s="11" t="s">
        <v>90</v>
      </c>
      <c r="C39" s="10" t="s">
        <v>91</v>
      </c>
      <c r="D39" s="10" t="s">
        <v>12</v>
      </c>
      <c r="E39" s="10">
        <v>1</v>
      </c>
      <c r="F39" s="10">
        <v>2010</v>
      </c>
      <c r="G39" s="10" t="s">
        <v>13</v>
      </c>
      <c r="H39" s="12" t="s">
        <v>55</v>
      </c>
      <c r="I39" s="13">
        <v>100.19</v>
      </c>
      <c r="J39" s="13">
        <f>I39-((I39*95)/100)</f>
        <v>5.0095000000000027</v>
      </c>
    </row>
    <row r="40" spans="1:10" ht="30" x14ac:dyDescent="0.25">
      <c r="A40" s="10">
        <v>37</v>
      </c>
      <c r="B40" s="11" t="s">
        <v>92</v>
      </c>
      <c r="C40" s="10" t="s">
        <v>93</v>
      </c>
      <c r="D40" s="10" t="s">
        <v>12</v>
      </c>
      <c r="E40" s="10">
        <v>1</v>
      </c>
      <c r="F40" s="10">
        <v>2010</v>
      </c>
      <c r="G40" s="10" t="s">
        <v>13</v>
      </c>
      <c r="H40" s="12" t="s">
        <v>55</v>
      </c>
      <c r="I40" s="13">
        <v>613.20000000000005</v>
      </c>
      <c r="J40" s="13">
        <f>I40-((I40*95)/100)</f>
        <v>30.659999999999968</v>
      </c>
    </row>
    <row r="41" spans="1:10" ht="30" x14ac:dyDescent="0.25">
      <c r="A41" s="10">
        <v>38</v>
      </c>
      <c r="B41" s="11" t="s">
        <v>94</v>
      </c>
      <c r="C41" s="10" t="s">
        <v>95</v>
      </c>
      <c r="D41" s="10" t="s">
        <v>12</v>
      </c>
      <c r="E41" s="10">
        <v>1</v>
      </c>
      <c r="F41" s="10">
        <v>2010</v>
      </c>
      <c r="G41" s="10" t="s">
        <v>13</v>
      </c>
      <c r="H41" s="12" t="s">
        <v>55</v>
      </c>
      <c r="I41" s="13">
        <v>119.6</v>
      </c>
      <c r="J41" s="13">
        <f>I41-((I41*95)/100)</f>
        <v>5.9799999999999898</v>
      </c>
    </row>
    <row r="42" spans="1:10" ht="30" x14ac:dyDescent="0.25">
      <c r="A42" s="10">
        <v>39</v>
      </c>
      <c r="B42" s="11" t="s">
        <v>96</v>
      </c>
      <c r="C42" s="10" t="s">
        <v>95</v>
      </c>
      <c r="D42" s="10" t="s">
        <v>12</v>
      </c>
      <c r="E42" s="10">
        <v>1</v>
      </c>
      <c r="F42" s="10">
        <v>2010</v>
      </c>
      <c r="G42" s="10" t="s">
        <v>13</v>
      </c>
      <c r="H42" s="12" t="s">
        <v>55</v>
      </c>
      <c r="I42" s="13">
        <v>119.6</v>
      </c>
      <c r="J42" s="13">
        <f>I42-((I42*95)/100)</f>
        <v>5.9799999999999898</v>
      </c>
    </row>
    <row r="43" spans="1:10" ht="30" x14ac:dyDescent="0.25">
      <c r="A43" s="10">
        <v>40</v>
      </c>
      <c r="B43" s="11" t="s">
        <v>97</v>
      </c>
      <c r="C43" s="10" t="s">
        <v>95</v>
      </c>
      <c r="D43" s="10" t="s">
        <v>12</v>
      </c>
      <c r="E43" s="10">
        <v>1</v>
      </c>
      <c r="F43" s="10">
        <v>2010</v>
      </c>
      <c r="G43" s="10" t="s">
        <v>13</v>
      </c>
      <c r="H43" s="12" t="s">
        <v>55</v>
      </c>
      <c r="I43" s="13">
        <v>119.6</v>
      </c>
      <c r="J43" s="13">
        <f>I43-((I43*95)/100)</f>
        <v>5.9799999999999898</v>
      </c>
    </row>
    <row r="44" spans="1:10" ht="30" x14ac:dyDescent="0.25">
      <c r="A44" s="10">
        <v>41</v>
      </c>
      <c r="B44" s="11" t="s">
        <v>98</v>
      </c>
      <c r="C44" s="10" t="s">
        <v>99</v>
      </c>
      <c r="D44" s="10" t="s">
        <v>12</v>
      </c>
      <c r="E44" s="10">
        <v>1</v>
      </c>
      <c r="F44" s="10">
        <v>2010</v>
      </c>
      <c r="G44" s="10" t="s">
        <v>13</v>
      </c>
      <c r="H44" s="12" t="s">
        <v>55</v>
      </c>
      <c r="I44" s="13">
        <v>4.79</v>
      </c>
      <c r="J44" s="13">
        <f>I44-((I44*95)/100)</f>
        <v>0.2394999999999996</v>
      </c>
    </row>
    <row r="45" spans="1:10" ht="30" x14ac:dyDescent="0.25">
      <c r="A45" s="10">
        <v>42</v>
      </c>
      <c r="B45" s="11" t="s">
        <v>100</v>
      </c>
      <c r="C45" s="10" t="s">
        <v>101</v>
      </c>
      <c r="D45" s="10" t="s">
        <v>12</v>
      </c>
      <c r="E45" s="10">
        <v>1</v>
      </c>
      <c r="F45" s="10">
        <v>2015</v>
      </c>
      <c r="G45" s="10" t="s">
        <v>13</v>
      </c>
      <c r="H45" s="12" t="s">
        <v>55</v>
      </c>
      <c r="I45" s="13">
        <v>321.08999999999997</v>
      </c>
      <c r="J45" s="13">
        <f>I45-((I45*95)/100)</f>
        <v>16.054499999999962</v>
      </c>
    </row>
    <row r="46" spans="1:10" ht="30" x14ac:dyDescent="0.25">
      <c r="A46" s="10">
        <v>43</v>
      </c>
      <c r="B46" s="11" t="s">
        <v>102</v>
      </c>
      <c r="C46" s="10" t="s">
        <v>103</v>
      </c>
      <c r="D46" s="10" t="s">
        <v>12</v>
      </c>
      <c r="E46" s="10">
        <v>1</v>
      </c>
      <c r="F46" s="10">
        <v>2016</v>
      </c>
      <c r="G46" s="10" t="s">
        <v>13</v>
      </c>
      <c r="H46" s="12" t="s">
        <v>55</v>
      </c>
      <c r="I46" s="13">
        <v>201.3</v>
      </c>
      <c r="J46" s="13">
        <f>I46-((I46*95)/100)</f>
        <v>10.064999999999998</v>
      </c>
    </row>
    <row r="47" spans="1:10" ht="30" x14ac:dyDescent="0.25">
      <c r="A47" s="10">
        <v>44</v>
      </c>
      <c r="B47" s="11" t="s">
        <v>104</v>
      </c>
      <c r="C47" s="10" t="s">
        <v>105</v>
      </c>
      <c r="D47" s="10" t="s">
        <v>12</v>
      </c>
      <c r="E47" s="10">
        <v>1</v>
      </c>
      <c r="F47" s="10">
        <v>2010</v>
      </c>
      <c r="G47" s="10" t="s">
        <v>13</v>
      </c>
      <c r="H47" s="12" t="s">
        <v>106</v>
      </c>
      <c r="I47" s="13">
        <v>125.1</v>
      </c>
      <c r="J47" s="13">
        <f>I47-((I47*95)/100)</f>
        <v>6.2549999999999955</v>
      </c>
    </row>
    <row r="48" spans="1:10" ht="30" x14ac:dyDescent="0.25">
      <c r="A48" s="10">
        <v>45</v>
      </c>
      <c r="B48" s="11" t="s">
        <v>107</v>
      </c>
      <c r="C48" s="10" t="s">
        <v>105</v>
      </c>
      <c r="D48" s="10" t="s">
        <v>12</v>
      </c>
      <c r="E48" s="10">
        <v>1</v>
      </c>
      <c r="F48" s="10">
        <v>2010</v>
      </c>
      <c r="G48" s="10" t="s">
        <v>13</v>
      </c>
      <c r="H48" s="12" t="s">
        <v>106</v>
      </c>
      <c r="I48" s="13">
        <v>125.1</v>
      </c>
      <c r="J48" s="13">
        <f>I48-((I48*95)/100)</f>
        <v>6.2549999999999955</v>
      </c>
    </row>
    <row r="49" spans="1:10" x14ac:dyDescent="0.25">
      <c r="A49" s="10">
        <v>46</v>
      </c>
      <c r="B49" s="11" t="s">
        <v>108</v>
      </c>
      <c r="C49" s="10" t="s">
        <v>109</v>
      </c>
      <c r="D49" s="10" t="s">
        <v>12</v>
      </c>
      <c r="E49" s="10">
        <v>1</v>
      </c>
      <c r="F49" s="10">
        <v>2012</v>
      </c>
      <c r="G49" s="10" t="s">
        <v>13</v>
      </c>
      <c r="H49" s="10" t="s">
        <v>110</v>
      </c>
      <c r="I49" s="13">
        <v>169</v>
      </c>
      <c r="J49" s="13">
        <f>I49-((I49*95)/100)</f>
        <v>8.4499999999999886</v>
      </c>
    </row>
    <row r="50" spans="1:10" ht="45" x14ac:dyDescent="0.25">
      <c r="A50" s="10">
        <v>47</v>
      </c>
      <c r="B50" s="11" t="s">
        <v>111</v>
      </c>
      <c r="C50" s="12" t="s">
        <v>112</v>
      </c>
      <c r="D50" s="10" t="s">
        <v>12</v>
      </c>
      <c r="E50" s="10">
        <v>1</v>
      </c>
      <c r="F50" s="10">
        <v>2009</v>
      </c>
      <c r="G50" s="10" t="s">
        <v>13</v>
      </c>
      <c r="H50" s="12" t="s">
        <v>113</v>
      </c>
      <c r="I50" s="13">
        <v>129</v>
      </c>
      <c r="J50" s="13">
        <f>I50-((I50*95)/100)</f>
        <v>6.4500000000000028</v>
      </c>
    </row>
    <row r="51" spans="1:10" ht="45" x14ac:dyDescent="0.25">
      <c r="A51" s="10">
        <v>48</v>
      </c>
      <c r="B51" s="11" t="s">
        <v>114</v>
      </c>
      <c r="C51" s="12" t="s">
        <v>115</v>
      </c>
      <c r="D51" s="10" t="s">
        <v>12</v>
      </c>
      <c r="E51" s="10">
        <v>1</v>
      </c>
      <c r="F51" s="10">
        <v>2009</v>
      </c>
      <c r="G51" s="10" t="s">
        <v>13</v>
      </c>
      <c r="H51" s="12" t="s">
        <v>113</v>
      </c>
      <c r="I51" s="13">
        <v>129</v>
      </c>
      <c r="J51" s="13">
        <f>I51-((I51*95)/100)</f>
        <v>6.4500000000000028</v>
      </c>
    </row>
    <row r="52" spans="1:10" ht="45" x14ac:dyDescent="0.25">
      <c r="A52" s="10">
        <v>49</v>
      </c>
      <c r="B52" s="11" t="s">
        <v>116</v>
      </c>
      <c r="C52" s="10" t="s">
        <v>117</v>
      </c>
      <c r="D52" s="10" t="s">
        <v>12</v>
      </c>
      <c r="E52" s="10">
        <v>1</v>
      </c>
      <c r="F52" s="10">
        <v>2010</v>
      </c>
      <c r="G52" s="10" t="s">
        <v>13</v>
      </c>
      <c r="H52" s="12" t="s">
        <v>118</v>
      </c>
      <c r="I52" s="13">
        <v>750</v>
      </c>
      <c r="J52" s="13">
        <f>I52-((I52*95)/100)</f>
        <v>37.5</v>
      </c>
    </row>
    <row r="53" spans="1:10" ht="45" x14ac:dyDescent="0.25">
      <c r="A53" s="10">
        <v>50</v>
      </c>
      <c r="B53" s="11" t="s">
        <v>119</v>
      </c>
      <c r="C53" s="12" t="s">
        <v>120</v>
      </c>
      <c r="D53" s="10" t="s">
        <v>12</v>
      </c>
      <c r="E53" s="10">
        <v>1</v>
      </c>
      <c r="F53" s="10">
        <v>2010</v>
      </c>
      <c r="G53" s="10" t="s">
        <v>13</v>
      </c>
      <c r="H53" s="12" t="s">
        <v>118</v>
      </c>
      <c r="I53" s="13">
        <v>282.39999999999998</v>
      </c>
      <c r="J53" s="13">
        <f>I53-((I53*95)/100)</f>
        <v>14.120000000000005</v>
      </c>
    </row>
    <row r="54" spans="1:10" ht="45" x14ac:dyDescent="0.25">
      <c r="A54" s="10">
        <v>51</v>
      </c>
      <c r="B54" s="11" t="s">
        <v>121</v>
      </c>
      <c r="C54" s="12" t="s">
        <v>122</v>
      </c>
      <c r="D54" s="10" t="s">
        <v>12</v>
      </c>
      <c r="E54" s="10">
        <v>1</v>
      </c>
      <c r="F54" s="10">
        <v>2010</v>
      </c>
      <c r="G54" s="10" t="s">
        <v>13</v>
      </c>
      <c r="H54" s="12" t="s">
        <v>118</v>
      </c>
      <c r="I54" s="13">
        <v>282.39999999999998</v>
      </c>
      <c r="J54" s="13">
        <f>I54-((I54*95)/100)</f>
        <v>14.120000000000005</v>
      </c>
    </row>
    <row r="55" spans="1:10" ht="45" x14ac:dyDescent="0.25">
      <c r="A55" s="10">
        <v>52</v>
      </c>
      <c r="B55" s="11" t="s">
        <v>123</v>
      </c>
      <c r="C55" s="12" t="s">
        <v>124</v>
      </c>
      <c r="D55" s="10" t="s">
        <v>12</v>
      </c>
      <c r="E55" s="10">
        <v>1</v>
      </c>
      <c r="F55" s="10">
        <v>2012</v>
      </c>
      <c r="G55" s="10" t="s">
        <v>13</v>
      </c>
      <c r="H55" s="12" t="s">
        <v>118</v>
      </c>
      <c r="I55" s="13">
        <v>134.07</v>
      </c>
      <c r="J55" s="13">
        <f>I55-((I55*95)/100)</f>
        <v>6.7034999999999911</v>
      </c>
    </row>
    <row r="56" spans="1:10" ht="45" x14ac:dyDescent="0.25">
      <c r="A56" s="10">
        <v>53</v>
      </c>
      <c r="B56" s="11" t="s">
        <v>125</v>
      </c>
      <c r="C56" s="12" t="s">
        <v>126</v>
      </c>
      <c r="D56" s="10" t="s">
        <v>12</v>
      </c>
      <c r="E56" s="10">
        <v>1</v>
      </c>
      <c r="F56" s="10">
        <v>2018</v>
      </c>
      <c r="G56" s="10" t="s">
        <v>13</v>
      </c>
      <c r="H56" s="12" t="s">
        <v>118</v>
      </c>
      <c r="I56" s="13">
        <v>87.21</v>
      </c>
      <c r="J56" s="13">
        <f>I56-((I56*95)/100)</f>
        <v>4.3605000000000018</v>
      </c>
    </row>
    <row r="57" spans="1:10" ht="45" x14ac:dyDescent="0.25">
      <c r="A57" s="10">
        <v>54</v>
      </c>
      <c r="B57" s="11" t="s">
        <v>127</v>
      </c>
      <c r="C57" s="12" t="s">
        <v>128</v>
      </c>
      <c r="D57" s="10" t="s">
        <v>12</v>
      </c>
      <c r="E57" s="10">
        <v>1</v>
      </c>
      <c r="F57" s="10">
        <v>2018</v>
      </c>
      <c r="G57" s="10" t="s">
        <v>13</v>
      </c>
      <c r="H57" s="12" t="s">
        <v>118</v>
      </c>
      <c r="I57" s="13">
        <v>87.2</v>
      </c>
      <c r="J57" s="13">
        <f>I57-((I57*95)/100)</f>
        <v>4.3599999999999994</v>
      </c>
    </row>
    <row r="58" spans="1:10" ht="45" x14ac:dyDescent="0.25">
      <c r="A58" s="10">
        <v>55</v>
      </c>
      <c r="B58" s="11" t="s">
        <v>129</v>
      </c>
      <c r="C58" s="12" t="s">
        <v>130</v>
      </c>
      <c r="D58" s="10" t="s">
        <v>12</v>
      </c>
      <c r="E58" s="10">
        <v>1</v>
      </c>
      <c r="F58" s="10">
        <v>2018</v>
      </c>
      <c r="G58" s="10" t="s">
        <v>13</v>
      </c>
      <c r="H58" s="12" t="s">
        <v>118</v>
      </c>
      <c r="I58" s="13">
        <v>87.2</v>
      </c>
      <c r="J58" s="13">
        <f>I58-((I58*95)/100)</f>
        <v>4.3599999999999994</v>
      </c>
    </row>
    <row r="59" spans="1:10" ht="45" x14ac:dyDescent="0.25">
      <c r="A59" s="10">
        <v>56</v>
      </c>
      <c r="B59" s="11" t="s">
        <v>131</v>
      </c>
      <c r="C59" s="12" t="s">
        <v>132</v>
      </c>
      <c r="D59" s="10" t="s">
        <v>12</v>
      </c>
      <c r="E59" s="10">
        <v>1</v>
      </c>
      <c r="F59" s="10">
        <v>2009</v>
      </c>
      <c r="G59" s="10" t="s">
        <v>13</v>
      </c>
      <c r="H59" s="12" t="s">
        <v>133</v>
      </c>
      <c r="I59" s="13">
        <v>305</v>
      </c>
      <c r="J59" s="13">
        <f>I59-((I59*95)/100)</f>
        <v>15.25</v>
      </c>
    </row>
    <row r="60" spans="1:10" ht="45" x14ac:dyDescent="0.25">
      <c r="A60" s="10">
        <v>57</v>
      </c>
      <c r="B60" s="11" t="s">
        <v>134</v>
      </c>
      <c r="C60" s="12" t="s">
        <v>135</v>
      </c>
      <c r="D60" s="10" t="s">
        <v>12</v>
      </c>
      <c r="E60" s="10">
        <v>1</v>
      </c>
      <c r="F60" s="10">
        <v>2010</v>
      </c>
      <c r="G60" s="10" t="s">
        <v>13</v>
      </c>
      <c r="H60" s="12" t="s">
        <v>133</v>
      </c>
      <c r="I60" s="13">
        <v>497.76</v>
      </c>
      <c r="J60" s="13">
        <v>25</v>
      </c>
    </row>
    <row r="61" spans="1:10" ht="30" x14ac:dyDescent="0.25">
      <c r="A61" s="10">
        <v>58</v>
      </c>
      <c r="B61" s="11" t="s">
        <v>136</v>
      </c>
      <c r="C61" s="12" t="s">
        <v>137</v>
      </c>
      <c r="D61" s="10" t="s">
        <v>12</v>
      </c>
      <c r="E61" s="10">
        <v>1</v>
      </c>
      <c r="F61" s="10">
        <v>2010</v>
      </c>
      <c r="G61" s="10" t="s">
        <v>13</v>
      </c>
      <c r="H61" s="12" t="s">
        <v>138</v>
      </c>
      <c r="I61" s="22">
        <v>50</v>
      </c>
      <c r="J61" s="13">
        <v>5</v>
      </c>
    </row>
    <row r="62" spans="1:10" ht="45" x14ac:dyDescent="0.25">
      <c r="A62" s="10">
        <v>59</v>
      </c>
      <c r="B62" s="11" t="s">
        <v>139</v>
      </c>
      <c r="C62" s="12" t="s">
        <v>140</v>
      </c>
      <c r="D62" s="10" t="s">
        <v>12</v>
      </c>
      <c r="E62" s="10">
        <v>1</v>
      </c>
      <c r="F62" s="10">
        <v>2021</v>
      </c>
      <c r="G62" s="10" t="s">
        <v>13</v>
      </c>
      <c r="H62" s="12" t="s">
        <v>118</v>
      </c>
      <c r="I62" s="22">
        <v>87.33</v>
      </c>
      <c r="J62" s="13">
        <f>I62-((I62*80)/100)</f>
        <v>17.466000000000008</v>
      </c>
    </row>
    <row r="63" spans="1:10" ht="45" x14ac:dyDescent="0.25">
      <c r="A63" s="10">
        <v>60</v>
      </c>
      <c r="B63" s="11" t="s">
        <v>141</v>
      </c>
      <c r="C63" s="12" t="s">
        <v>142</v>
      </c>
      <c r="D63" s="10" t="s">
        <v>12</v>
      </c>
      <c r="E63" s="10">
        <v>1</v>
      </c>
      <c r="F63" s="10">
        <v>2023</v>
      </c>
      <c r="G63" s="10" t="s">
        <v>13</v>
      </c>
      <c r="H63" s="12" t="s">
        <v>118</v>
      </c>
      <c r="I63" s="22">
        <v>119.31</v>
      </c>
      <c r="J63" s="13">
        <f>I63-((I63*50)/100)</f>
        <v>59.655000000000001</v>
      </c>
    </row>
    <row r="64" spans="1:10" ht="45" x14ac:dyDescent="0.25">
      <c r="A64" s="10">
        <v>61</v>
      </c>
      <c r="B64" s="11" t="s">
        <v>143</v>
      </c>
      <c r="C64" s="12" t="s">
        <v>144</v>
      </c>
      <c r="D64" s="10" t="s">
        <v>12</v>
      </c>
      <c r="E64" s="10">
        <v>1</v>
      </c>
      <c r="F64" s="10">
        <v>2023</v>
      </c>
      <c r="G64" s="10" t="s">
        <v>13</v>
      </c>
      <c r="H64" s="12" t="s">
        <v>118</v>
      </c>
      <c r="I64" s="22">
        <v>116.85</v>
      </c>
      <c r="J64" s="13">
        <f>I64-((I64*95)/100)</f>
        <v>5.8425000000000011</v>
      </c>
    </row>
    <row r="65" spans="1:10" ht="45" x14ac:dyDescent="0.25">
      <c r="A65" s="10">
        <v>62</v>
      </c>
      <c r="B65" s="11" t="s">
        <v>145</v>
      </c>
      <c r="C65" s="12" t="s">
        <v>146</v>
      </c>
      <c r="D65" s="10" t="s">
        <v>12</v>
      </c>
      <c r="E65" s="10">
        <v>1</v>
      </c>
      <c r="F65" s="10">
        <v>2023</v>
      </c>
      <c r="G65" s="10" t="s">
        <v>13</v>
      </c>
      <c r="H65" s="10" t="s">
        <v>133</v>
      </c>
      <c r="I65" s="22">
        <v>99</v>
      </c>
      <c r="J65" s="13">
        <v>30</v>
      </c>
    </row>
    <row r="66" spans="1:10" ht="45" x14ac:dyDescent="0.25">
      <c r="A66" s="10">
        <v>63</v>
      </c>
      <c r="B66" s="11" t="s">
        <v>147</v>
      </c>
      <c r="C66" s="12" t="s">
        <v>148</v>
      </c>
      <c r="D66" s="10" t="s">
        <v>12</v>
      </c>
      <c r="E66" s="10">
        <v>1</v>
      </c>
      <c r="F66" s="10">
        <v>2020</v>
      </c>
      <c r="G66" s="10" t="s">
        <v>13</v>
      </c>
      <c r="H66" s="12" t="s">
        <v>118</v>
      </c>
      <c r="I66" s="22">
        <v>615.11</v>
      </c>
      <c r="J66" s="13">
        <f>I66-((I66*95)/100)</f>
        <v>30.755499999999984</v>
      </c>
    </row>
    <row r="67" spans="1:10" x14ac:dyDescent="0.25">
      <c r="H67" s="23" t="s">
        <v>149</v>
      </c>
      <c r="I67" s="24">
        <f>SUM(I4:I66)</f>
        <v>129086.25</v>
      </c>
      <c r="J67" s="24">
        <f>SUM(J4:J66)</f>
        <v>6125.9129999999914</v>
      </c>
    </row>
    <row r="71" spans="1:10" x14ac:dyDescent="0.25">
      <c r="H71" s="25"/>
      <c r="I71" s="26"/>
      <c r="J71" s="25"/>
    </row>
  </sheetData>
  <mergeCells count="1">
    <mergeCell ref="A2:I2"/>
  </mergeCells>
  <conditionalFormatting sqref="B4:B8">
    <cfRule type="duplicateValues" dxfId="131" priority="66" stopIfTrue="1"/>
    <cfRule type="duplicateValues" dxfId="130" priority="67" stopIfTrue="1"/>
    <cfRule type="duplicateValues" dxfId="129" priority="68" stopIfTrue="1"/>
  </conditionalFormatting>
  <conditionalFormatting sqref="B11">
    <cfRule type="duplicateValues" dxfId="128" priority="126" stopIfTrue="1"/>
    <cfRule type="duplicateValues" dxfId="127" priority="127" stopIfTrue="1"/>
    <cfRule type="duplicateValues" dxfId="126" priority="128" stopIfTrue="1"/>
    <cfRule type="duplicateValues" dxfId="125" priority="129" stopIfTrue="1"/>
  </conditionalFormatting>
  <conditionalFormatting sqref="B12:B13">
    <cfRule type="duplicateValues" dxfId="124" priority="73" stopIfTrue="1"/>
    <cfRule type="duplicateValues" dxfId="123" priority="74" stopIfTrue="1"/>
    <cfRule type="duplicateValues" dxfId="122" priority="75" stopIfTrue="1"/>
    <cfRule type="duplicateValues" dxfId="121" priority="76" stopIfTrue="1"/>
  </conditionalFormatting>
  <conditionalFormatting sqref="B15:B16">
    <cfRule type="duplicateValues" dxfId="120" priority="115" stopIfTrue="1"/>
    <cfRule type="duplicateValues" dxfId="119" priority="116" stopIfTrue="1"/>
    <cfRule type="duplicateValues" dxfId="118" priority="117" stopIfTrue="1"/>
    <cfRule type="duplicateValues" dxfId="117" priority="118" stopIfTrue="1"/>
  </conditionalFormatting>
  <conditionalFormatting sqref="B17">
    <cfRule type="duplicateValues" dxfId="116" priority="62" stopIfTrue="1"/>
    <cfRule type="duplicateValues" dxfId="115" priority="63" stopIfTrue="1"/>
    <cfRule type="duplicateValues" dxfId="114" priority="64" stopIfTrue="1"/>
    <cfRule type="duplicateValues" dxfId="113" priority="65" stopIfTrue="1"/>
    <cfRule type="duplicateValues" dxfId="112" priority="69" stopIfTrue="1"/>
    <cfRule type="duplicateValues" dxfId="111" priority="70" stopIfTrue="1"/>
    <cfRule type="duplicateValues" dxfId="110" priority="71" stopIfTrue="1"/>
    <cfRule type="duplicateValues" dxfId="109" priority="72" stopIfTrue="1"/>
  </conditionalFormatting>
  <conditionalFormatting sqref="B18">
    <cfRule type="duplicateValues" dxfId="108" priority="5" stopIfTrue="1"/>
    <cfRule type="duplicateValues" dxfId="107" priority="6" stopIfTrue="1"/>
    <cfRule type="duplicateValues" dxfId="106" priority="7" stopIfTrue="1"/>
    <cfRule type="duplicateValues" dxfId="105" priority="8" stopIfTrue="1"/>
    <cfRule type="duplicateValues" dxfId="104" priority="111" stopIfTrue="1"/>
    <cfRule type="duplicateValues" dxfId="103" priority="112" stopIfTrue="1"/>
    <cfRule type="duplicateValues" dxfId="102" priority="113" stopIfTrue="1"/>
    <cfRule type="duplicateValues" dxfId="101" priority="114" stopIfTrue="1"/>
  </conditionalFormatting>
  <conditionalFormatting sqref="B19">
    <cfRule type="duplicateValues" dxfId="100" priority="54" stopIfTrue="1"/>
    <cfRule type="duplicateValues" dxfId="99" priority="55" stopIfTrue="1"/>
    <cfRule type="duplicateValues" dxfId="98" priority="56" stopIfTrue="1"/>
    <cfRule type="duplicateValues" dxfId="97" priority="57" stopIfTrue="1"/>
    <cfRule type="duplicateValues" dxfId="96" priority="107" stopIfTrue="1"/>
    <cfRule type="duplicateValues" dxfId="95" priority="108" stopIfTrue="1"/>
    <cfRule type="duplicateValues" dxfId="94" priority="109" stopIfTrue="1"/>
    <cfRule type="duplicateValues" dxfId="93" priority="110" stopIfTrue="1"/>
  </conditionalFormatting>
  <conditionalFormatting sqref="B20">
    <cfRule type="duplicateValues" dxfId="92" priority="100" stopIfTrue="1"/>
    <cfRule type="duplicateValues" dxfId="91" priority="101" stopIfTrue="1"/>
    <cfRule type="duplicateValues" dxfId="90" priority="102" stopIfTrue="1"/>
  </conditionalFormatting>
  <conditionalFormatting sqref="B20:B21">
    <cfRule type="duplicateValues" dxfId="89" priority="106" stopIfTrue="1"/>
  </conditionalFormatting>
  <conditionalFormatting sqref="B21">
    <cfRule type="duplicateValues" dxfId="88" priority="47" stopIfTrue="1"/>
    <cfRule type="duplicateValues" dxfId="87" priority="48" stopIfTrue="1"/>
    <cfRule type="duplicateValues" dxfId="86" priority="49" stopIfTrue="1"/>
    <cfRule type="duplicateValues" dxfId="85" priority="50" stopIfTrue="1"/>
    <cfRule type="duplicateValues" dxfId="84" priority="103" stopIfTrue="1"/>
    <cfRule type="duplicateValues" dxfId="83" priority="104" stopIfTrue="1"/>
    <cfRule type="duplicateValues" dxfId="82" priority="105" stopIfTrue="1"/>
  </conditionalFormatting>
  <conditionalFormatting sqref="B22">
    <cfRule type="duplicateValues" dxfId="81" priority="1" stopIfTrue="1"/>
    <cfRule type="duplicateValues" dxfId="80" priority="2" stopIfTrue="1"/>
    <cfRule type="duplicateValues" dxfId="79" priority="3" stopIfTrue="1"/>
    <cfRule type="duplicateValues" dxfId="78" priority="4" stopIfTrue="1"/>
    <cfRule type="duplicateValues" dxfId="77" priority="96" stopIfTrue="1"/>
    <cfRule type="duplicateValues" dxfId="76" priority="97" stopIfTrue="1"/>
    <cfRule type="duplicateValues" dxfId="75" priority="98" stopIfTrue="1"/>
    <cfRule type="duplicateValues" dxfId="74" priority="99" stopIfTrue="1"/>
  </conditionalFormatting>
  <conditionalFormatting sqref="B23">
    <cfRule type="duplicateValues" dxfId="73" priority="43" stopIfTrue="1"/>
    <cfRule type="duplicateValues" dxfId="72" priority="44" stopIfTrue="1"/>
    <cfRule type="duplicateValues" dxfId="71" priority="45" stopIfTrue="1"/>
    <cfRule type="duplicateValues" dxfId="70" priority="46" stopIfTrue="1"/>
    <cfRule type="duplicateValues" dxfId="69" priority="92" stopIfTrue="1"/>
    <cfRule type="duplicateValues" dxfId="68" priority="93" stopIfTrue="1"/>
    <cfRule type="duplicateValues" dxfId="67" priority="94" stopIfTrue="1"/>
  </conditionalFormatting>
  <conditionalFormatting sqref="B24">
    <cfRule type="duplicateValues" dxfId="66" priority="39" stopIfTrue="1"/>
    <cfRule type="duplicateValues" dxfId="65" priority="40" stopIfTrue="1"/>
    <cfRule type="duplicateValues" dxfId="64" priority="41" stopIfTrue="1"/>
    <cfRule type="duplicateValues" dxfId="63" priority="42" stopIfTrue="1"/>
    <cfRule type="duplicateValues" dxfId="62" priority="85" stopIfTrue="1"/>
    <cfRule type="duplicateValues" dxfId="61" priority="86" stopIfTrue="1"/>
    <cfRule type="duplicateValues" dxfId="60" priority="87" stopIfTrue="1"/>
    <cfRule type="duplicateValues" dxfId="59" priority="88" stopIfTrue="1"/>
  </conditionalFormatting>
  <conditionalFormatting sqref="B25 B14">
    <cfRule type="duplicateValues" dxfId="58" priority="119" stopIfTrue="1"/>
    <cfRule type="duplicateValues" dxfId="57" priority="120" stopIfTrue="1"/>
    <cfRule type="duplicateValues" dxfId="56" priority="121" stopIfTrue="1"/>
  </conditionalFormatting>
  <conditionalFormatting sqref="B25">
    <cfRule type="duplicateValues" dxfId="55" priority="32" stopIfTrue="1"/>
    <cfRule type="duplicateValues" dxfId="54" priority="33" stopIfTrue="1"/>
    <cfRule type="duplicateValues" dxfId="53" priority="34" stopIfTrue="1"/>
  </conditionalFormatting>
  <conditionalFormatting sqref="B25:B26">
    <cfRule type="duplicateValues" dxfId="52" priority="38" stopIfTrue="1"/>
  </conditionalFormatting>
  <conditionalFormatting sqref="B26 B23">
    <cfRule type="duplicateValues" dxfId="51" priority="95" stopIfTrue="1"/>
  </conditionalFormatting>
  <conditionalFormatting sqref="B26">
    <cfRule type="duplicateValues" dxfId="50" priority="35" stopIfTrue="1"/>
    <cfRule type="duplicateValues" dxfId="49" priority="36" stopIfTrue="1"/>
    <cfRule type="duplicateValues" dxfId="48" priority="37" stopIfTrue="1"/>
    <cfRule type="duplicateValues" dxfId="47" priority="89" stopIfTrue="1"/>
    <cfRule type="duplicateValues" dxfId="46" priority="90" stopIfTrue="1"/>
    <cfRule type="duplicateValues" dxfId="45" priority="91" stopIfTrue="1"/>
  </conditionalFormatting>
  <conditionalFormatting sqref="B27">
    <cfRule type="duplicateValues" dxfId="44" priority="28" stopIfTrue="1"/>
    <cfRule type="duplicateValues" dxfId="43" priority="29" stopIfTrue="1"/>
    <cfRule type="duplicateValues" dxfId="42" priority="30" stopIfTrue="1"/>
    <cfRule type="duplicateValues" dxfId="41" priority="31" stopIfTrue="1"/>
    <cfRule type="duplicateValues" dxfId="40" priority="122" stopIfTrue="1"/>
    <cfRule type="duplicateValues" dxfId="39" priority="123" stopIfTrue="1"/>
    <cfRule type="duplicateValues" dxfId="38" priority="124" stopIfTrue="1"/>
    <cfRule type="duplicateValues" dxfId="37" priority="125" stopIfTrue="1"/>
  </conditionalFormatting>
  <conditionalFormatting sqref="B28">
    <cfRule type="duplicateValues" dxfId="36" priority="24" stopIfTrue="1"/>
    <cfRule type="duplicateValues" dxfId="35" priority="25" stopIfTrue="1"/>
    <cfRule type="duplicateValues" dxfId="34" priority="26" stopIfTrue="1"/>
  </conditionalFormatting>
  <conditionalFormatting sqref="B28:B29 B9:B10 B33:B66">
    <cfRule type="duplicateValues" dxfId="33" priority="130" stopIfTrue="1"/>
    <cfRule type="duplicateValues" dxfId="32" priority="131" stopIfTrue="1"/>
    <cfRule type="duplicateValues" dxfId="31" priority="132" stopIfTrue="1"/>
  </conditionalFormatting>
  <conditionalFormatting sqref="B29">
    <cfRule type="duplicateValues" dxfId="30" priority="17" stopIfTrue="1"/>
    <cfRule type="duplicateValues" dxfId="29" priority="18" stopIfTrue="1"/>
    <cfRule type="duplicateValues" dxfId="28" priority="19" stopIfTrue="1"/>
    <cfRule type="duplicateValues" dxfId="27" priority="20" stopIfTrue="1"/>
  </conditionalFormatting>
  <conditionalFormatting sqref="B30 B20">
    <cfRule type="duplicateValues" dxfId="26" priority="51" stopIfTrue="1"/>
    <cfRule type="duplicateValues" dxfId="25" priority="52" stopIfTrue="1"/>
    <cfRule type="duplicateValues" dxfId="24" priority="53" stopIfTrue="1"/>
  </conditionalFormatting>
  <conditionalFormatting sqref="B30">
    <cfRule type="duplicateValues" dxfId="23" priority="81" stopIfTrue="1"/>
    <cfRule type="duplicateValues" dxfId="22" priority="82" stopIfTrue="1"/>
    <cfRule type="duplicateValues" dxfId="21" priority="83" stopIfTrue="1"/>
    <cfRule type="duplicateValues" dxfId="20" priority="84" stopIfTrue="1"/>
  </conditionalFormatting>
  <conditionalFormatting sqref="B31 B28">
    <cfRule type="duplicateValues" dxfId="19" priority="27" stopIfTrue="1"/>
  </conditionalFormatting>
  <conditionalFormatting sqref="B31">
    <cfRule type="duplicateValues" dxfId="18" priority="21" stopIfTrue="1"/>
    <cfRule type="duplicateValues" dxfId="17" priority="22" stopIfTrue="1"/>
    <cfRule type="duplicateValues" dxfId="16" priority="23" stopIfTrue="1"/>
  </conditionalFormatting>
  <conditionalFormatting sqref="B31:B32">
    <cfRule type="duplicateValues" dxfId="15" priority="77" stopIfTrue="1"/>
    <cfRule type="duplicateValues" dxfId="14" priority="78" stopIfTrue="1"/>
    <cfRule type="duplicateValues" dxfId="13" priority="79" stopIfTrue="1"/>
    <cfRule type="duplicateValues" dxfId="12" priority="80" stopIfTrue="1"/>
  </conditionalFormatting>
  <conditionalFormatting sqref="B32">
    <cfRule type="duplicateValues" dxfId="11" priority="58" stopIfTrue="1"/>
    <cfRule type="duplicateValues" dxfId="10" priority="59" stopIfTrue="1"/>
    <cfRule type="duplicateValues" dxfId="9" priority="60" stopIfTrue="1"/>
    <cfRule type="duplicateValues" dxfId="8" priority="61" stopIfTrue="1"/>
  </conditionalFormatting>
  <conditionalFormatting sqref="B35">
    <cfRule type="duplicateValues" dxfId="7" priority="13" stopIfTrue="1"/>
    <cfRule type="duplicateValues" dxfId="6" priority="14" stopIfTrue="1"/>
    <cfRule type="duplicateValues" dxfId="5" priority="15" stopIfTrue="1"/>
    <cfRule type="duplicateValues" dxfId="4" priority="16" stopIfTrue="1"/>
  </conditionalFormatting>
  <conditionalFormatting sqref="B36:B37">
    <cfRule type="duplicateValues" dxfId="3" priority="9" stopIfTrue="1"/>
    <cfRule type="duplicateValues" dxfId="2" priority="10" stopIfTrue="1"/>
    <cfRule type="duplicateValues" dxfId="1" priority="11" stopIfTrue="1"/>
    <cfRule type="duplicateValues" dxfId="0" priority="12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zużyte składniki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Modrzewska</dc:creator>
  <cp:lastModifiedBy>Justyna Modrzewska</cp:lastModifiedBy>
  <dcterms:created xsi:type="dcterms:W3CDTF">2026-03-24T09:58:53Z</dcterms:created>
  <dcterms:modified xsi:type="dcterms:W3CDTF">2026-03-24T10:33:36Z</dcterms:modified>
</cp:coreProperties>
</file>