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65CD9DA5-02E7-4F00-93EB-FD105103B5F4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Styczeń" sheetId="13" r:id="rId1"/>
  </sheets>
  <definedNames>
    <definedName name="_xlnm.Print_Area" localSheetId="0">Styczeń!$A$1:$G$167</definedName>
  </definedNames>
  <calcPr calcId="191029"/>
</workbook>
</file>

<file path=xl/calcChain.xml><?xml version="1.0" encoding="utf-8"?>
<calcChain xmlns="http://schemas.openxmlformats.org/spreadsheetml/2006/main">
  <c r="F81" i="13" l="1"/>
  <c r="F80" i="13"/>
  <c r="F79" i="13"/>
  <c r="D108" i="13" l="1"/>
  <c r="C108" i="13" l="1"/>
  <c r="F61" i="13" l="1"/>
  <c r="F157" i="13"/>
  <c r="G165" i="13" l="1"/>
  <c r="G164" i="13"/>
  <c r="G163" i="13"/>
  <c r="G61" i="13"/>
  <c r="F125" i="13" l="1"/>
  <c r="F165" i="13"/>
  <c r="F110" i="13"/>
  <c r="E66" i="13"/>
  <c r="E76" i="13" s="1"/>
  <c r="E84" i="13" s="1"/>
  <c r="E92" i="13" s="1"/>
  <c r="E105" i="13" s="1"/>
  <c r="E115" i="13" s="1"/>
  <c r="F109" i="13" l="1"/>
  <c r="F88" i="13"/>
  <c r="F62" i="13" l="1"/>
  <c r="F100" i="13"/>
  <c r="F123" i="13"/>
  <c r="F131" i="13"/>
  <c r="F143" i="13"/>
  <c r="F151" i="13"/>
  <c r="F159" i="13"/>
  <c r="F111" i="13"/>
  <c r="F69" i="13"/>
  <c r="F87" i="13"/>
  <c r="F101" i="13"/>
  <c r="F124" i="13"/>
  <c r="F132" i="13"/>
  <c r="F144" i="13"/>
  <c r="F152" i="13"/>
  <c r="F160" i="13"/>
  <c r="F112" i="13"/>
  <c r="F70" i="13"/>
  <c r="F96" i="13"/>
  <c r="F119" i="13"/>
  <c r="F127" i="13"/>
  <c r="F135" i="13"/>
  <c r="F139" i="13"/>
  <c r="F147" i="13"/>
  <c r="F155" i="13"/>
  <c r="F163" i="13"/>
  <c r="F97" i="13"/>
  <c r="F120" i="13"/>
  <c r="F128" i="13"/>
  <c r="F136" i="13"/>
  <c r="F140" i="13"/>
  <c r="F148" i="13"/>
  <c r="F156" i="13"/>
  <c r="F164" i="13"/>
  <c r="G96" i="13" l="1"/>
  <c r="G119" i="13"/>
  <c r="G131" i="13"/>
  <c r="G143" i="13"/>
  <c r="G151" i="13"/>
  <c r="G80" i="13"/>
  <c r="G120" i="13"/>
  <c r="G155" i="13"/>
  <c r="G79" i="13"/>
  <c r="G109" i="13"/>
  <c r="G124" i="13"/>
  <c r="G157" i="13"/>
  <c r="G97" i="13"/>
  <c r="G110" i="13"/>
  <c r="G125" i="13"/>
  <c r="G132" i="13"/>
  <c r="G144" i="13"/>
  <c r="G152" i="13"/>
  <c r="G159" i="13"/>
  <c r="G62" i="13"/>
  <c r="G87" i="13"/>
  <c r="G100" i="13"/>
  <c r="G111" i="13"/>
  <c r="G121" i="13"/>
  <c r="G127" i="13"/>
  <c r="G135" i="13"/>
  <c r="G139" i="13"/>
  <c r="G147" i="13"/>
  <c r="G160" i="13"/>
  <c r="G69" i="13"/>
  <c r="G88" i="13"/>
  <c r="G101" i="13"/>
  <c r="G112" i="13"/>
  <c r="G123" i="13"/>
  <c r="G128" i="13"/>
  <c r="G136" i="13"/>
  <c r="G140" i="13"/>
  <c r="G148" i="13"/>
  <c r="G156" i="13"/>
  <c r="G70" i="13"/>
  <c r="F89" i="13" l="1"/>
  <c r="G71" i="13" l="1"/>
  <c r="F121" i="13" l="1"/>
  <c r="F71" i="13" l="1"/>
  <c r="G81" i="13"/>
  <c r="C66" i="13" l="1"/>
  <c r="C76" i="13" l="1"/>
  <c r="C84" i="13" s="1"/>
  <c r="C92" i="13" s="1"/>
  <c r="C105" i="13" s="1"/>
  <c r="C115" i="13" s="1"/>
  <c r="G68" i="13" l="1"/>
  <c r="G78" i="13" s="1"/>
  <c r="G86" i="13" s="1"/>
  <c r="G94" i="13" s="1"/>
  <c r="G107" i="13" s="1"/>
  <c r="G117" i="13" s="1"/>
  <c r="F68" i="13"/>
  <c r="F78" i="13" s="1"/>
  <c r="F86" i="13" s="1"/>
  <c r="F94" i="13" s="1"/>
  <c r="F107" i="13" s="1"/>
  <c r="F117" i="13" s="1"/>
  <c r="E85" i="13"/>
  <c r="E93" i="13" s="1"/>
  <c r="D85" i="13"/>
  <c r="D93" i="13" s="1"/>
  <c r="C67" i="13"/>
  <c r="C77" i="13" s="1"/>
  <c r="C85" i="13" s="1"/>
  <c r="C93" i="13" s="1"/>
  <c r="C106" i="13" s="1"/>
  <c r="C116" i="13" s="1"/>
  <c r="G89" i="13" l="1"/>
  <c r="G129" i="13"/>
  <c r="F129" i="13" l="1"/>
  <c r="G133" i="13"/>
  <c r="G141" i="13"/>
  <c r="G149" i="13"/>
  <c r="G145" i="13"/>
  <c r="G137" i="13"/>
  <c r="G98" i="13"/>
  <c r="E108" i="13"/>
  <c r="G102" i="13"/>
  <c r="F153" i="13" l="1"/>
  <c r="G153" i="13"/>
  <c r="F149" i="13"/>
  <c r="F133" i="13"/>
  <c r="F141" i="13"/>
  <c r="G161" i="13"/>
  <c r="F161" i="13"/>
  <c r="F145" i="13"/>
  <c r="F137" i="13"/>
  <c r="F102" i="13"/>
  <c r="G108" i="13"/>
  <c r="F108" i="13"/>
  <c r="F98" i="13"/>
</calcChain>
</file>

<file path=xl/sharedStrings.xml><?xml version="1.0" encoding="utf-8"?>
<sst xmlns="http://schemas.openxmlformats.org/spreadsheetml/2006/main" count="147" uniqueCount="97">
  <si>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</si>
  <si>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</si>
  <si>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</si>
  <si>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</si>
  <si>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</si>
  <si>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</si>
  <si>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</si>
  <si>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</si>
  <si>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</si>
  <si>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</si>
  <si>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</si>
  <si>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</si>
  <si>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</si>
  <si>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</si>
  <si>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</si>
  <si>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</si>
  <si>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</si>
  <si>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</si>
  <si>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</si>
  <si>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</si>
  <si>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</si>
  <si>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</si>
  <si>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</si>
  <si>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</si>
  <si>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</si>
  <si>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</si>
  <si>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</si>
  <si>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</si>
  <si>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</si>
  <si>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</si>
  <si>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</si>
  <si>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</si>
  <si>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</si>
  <si>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</si>
  <si>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</si>
  <si>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</si>
  <si>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</si>
  <si>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</si>
  <si>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</si>
  <si>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</si>
  <si>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</si>
  <si>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</si>
  <si>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</si>
  <si>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</si>
  <si>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</si>
  <si>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</si>
  <si>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</si>
  <si>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</si>
  <si>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</si>
  <si>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</si>
  <si>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</si>
  <si>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</si>
  <si>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</si>
  <si>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</si>
  <si>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</si>
  <si>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</si>
  <si>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</si>
  <si>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</si>
  <si>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</si>
  <si>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</si>
  <si>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</si>
  <si>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</si>
  <si>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</si>
  <si>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</si>
  <si>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</si>
  <si>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</si>
  <si>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t>styczeń</t>
  </si>
  <si>
    <t>MIESIĘCZNA INFORMACJA STATYSTYCZNA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</si>
  <si>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</si>
  <si>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</si>
  <si>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>2025 rok</t>
  </si>
  <si>
    <t>STYCZEŃ 2026 ROK</t>
  </si>
  <si>
    <t>Warszawa 2026 rok</t>
  </si>
  <si>
    <t>2026 rok</t>
  </si>
  <si>
    <t>stycznia
2026 r. 
z 
grudniem
2025 r.</t>
  </si>
  <si>
    <t>stycznia
2026 r. 
ze styczniem
2025 r.</t>
  </si>
  <si>
    <r>
      <t xml:space="preserve">grudzień </t>
    </r>
    <r>
      <rPr>
        <vertAlign val="superscript"/>
        <sz val="11"/>
        <rFont val="Arial"/>
        <family val="2"/>
        <charset val="238"/>
      </rPr>
      <t>a)</t>
    </r>
  </si>
  <si>
    <r>
      <t xml:space="preserve">styczeń </t>
    </r>
    <r>
      <rPr>
        <vertAlign val="superscript"/>
        <sz val="11"/>
        <rFont val="Arial"/>
        <family val="2"/>
        <charset val="238"/>
      </rPr>
      <t>a)</t>
    </r>
  </si>
  <si>
    <t xml:space="preserve">Kwota świadczeń emerytalno-rentowych w zł 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</si>
  <si>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</si>
  <si>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</si>
  <si>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</si>
  <si>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</si>
  <si>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</si>
  <si>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</si>
  <si>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 xml:space="preserve">grudzień </t>
  </si>
  <si>
    <t xml:space="preserve">styczeń </t>
  </si>
  <si>
    <r>
      <rPr>
        <vertAlign val="superscript"/>
        <sz val="8"/>
        <rFont val="Arial"/>
        <family val="2"/>
        <charset val="238"/>
      </rPr>
      <t xml:space="preserve">a) </t>
    </r>
    <r>
      <rPr>
        <sz val="8"/>
        <rFont val="Arial"/>
        <family val="2"/>
        <charset val="238"/>
      </rPr>
      <t>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</si>
  <si>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</si>
  <si>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8"/>
        <rFont val="Arial"/>
        <family val="2"/>
        <charset val="238"/>
      </rPr>
      <t>b)</t>
    </r>
    <r>
      <rPr>
        <sz val="8"/>
        <rFont val="Arial"/>
        <family val="2"/>
        <charset val="238"/>
      </rPr>
      <t xml:space="preserve"> Zgodnie z art. 7 ust. 1 ustawy z dnia 31 stycznia 2019 r. o rodzicielskim świadczeniu uzupełniającym.</t>
    </r>
  </si>
  <si>
    <r>
      <t>b)</t>
    </r>
    <r>
      <rPr>
        <sz val="8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</si>
  <si>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</si>
  <si>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</si>
  <si>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</si>
  <si>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Dane opracowane są na podstawie meldunków statystycznych opracowanych przez jednostki organizacyjne Kasy za styczeń 2026 r.</t>
  </si>
  <si>
    <r>
      <rPr>
        <vertAlign val="superscript"/>
        <sz val="8"/>
        <rFont val="Arial"/>
        <family val="2"/>
        <charset val="238"/>
      </rPr>
      <t xml:space="preserve">a) </t>
    </r>
    <r>
      <rPr>
        <sz val="8"/>
        <rFont val="Arial"/>
        <family val="2"/>
        <charset val="238"/>
      </rPr>
      <t>Łącznie z emeryturami i rentami wchodzącymi w skład renty wdowiej wypłacanej od 1 lipca 2025 r. na podstawie przepisów ustawy z dnia 26 lipca 2024 r. o zmianie ustawy o emeryturach i rentach z Funduszu Ubezpieczeń Społecznych oraz niektórych innych ustaw.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</si>
  <si>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Łącznie z emeryturami i rentami wchodzącymi w skład renty wdowiej wypłacanej od 1 lipca 2025 r. na podstawie przepisów ustawy z dnia 26 lipca 2024 r. o zmianie ustawy o emeryturach i rentach z Funduszu Ubezpieczeń Społecznych oraz niektórych innych ustaw.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</si>
</sst>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1" fillId="0" borderId="0"/>
    <xf numFmtId="0" fontId="5" fillId="0" borderId="0"/>
  </cellStyleXfs>
  <cellXfs count="1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10" fontId="4" fillId="0" borderId="10" xfId="1" applyNumberFormat="1" applyFont="1" applyBorder="1" applyAlignment="1">
      <alignment vertical="center"/>
    </xf>
    <xf numFmtId="0" fontId="5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1" xfId="4" applyFont="1" applyBorder="1" applyAlignment="1">
      <alignment horizontal="center" vertical="center" wrapText="1"/>
    </xf>
    <xf numFmtId="3" fontId="4" fillId="0" borderId="4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vertical="center"/>
    </xf>
    <xf numFmtId="4" fontId="4" fillId="0" borderId="4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vertical="center"/>
    </xf>
    <xf numFmtId="10" fontId="4" fillId="0" borderId="10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horizontal="right" vertical="center"/>
    </xf>
    <xf numFmtId="10" fontId="4" fillId="0" borderId="6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horizontal="right" vertical="center"/>
    </xf>
    <xf numFmtId="164" fontId="13" fillId="0" borderId="0" xfId="4" applyNumberFormat="1" applyFont="1" applyBorder="1" applyAlignment="1">
      <alignment vertical="top"/>
    </xf>
    <xf numFmtId="4" fontId="13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0" fontId="2" fillId="0" borderId="0" xfId="4" applyFont="1" applyBorder="1"/>
    <xf numFmtId="3" fontId="4" fillId="0" borderId="4" xfId="4" quotePrefix="1" applyNumberFormat="1" applyFont="1" applyBorder="1" applyAlignment="1">
      <alignment horizontal="right" vertical="center"/>
    </xf>
    <xf numFmtId="4" fontId="4" fillId="0" borderId="4" xfId="4" quotePrefix="1" applyNumberFormat="1" applyFont="1" applyBorder="1" applyAlignment="1">
      <alignment horizontal="right" vertical="center"/>
    </xf>
    <xf numFmtId="4" fontId="4" fillId="0" borderId="4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3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center" wrapText="1"/>
    </xf>
    <xf numFmtId="4" fontId="4" fillId="0" borderId="0" xfId="4" applyNumberFormat="1" applyFont="1" applyBorder="1" applyAlignment="1">
      <alignment horizontal="right" vertical="center"/>
    </xf>
    <xf numFmtId="10" fontId="4" fillId="0" borderId="0" xfId="4" applyNumberFormat="1" applyFont="1" applyBorder="1" applyAlignment="1">
      <alignment vertical="center"/>
    </xf>
    <xf numFmtId="0" fontId="4" fillId="0" borderId="0" xfId="4" applyFont="1" applyBorder="1" applyAlignment="1">
      <alignment horizontal="left" wrapText="1"/>
    </xf>
    <xf numFmtId="4" fontId="4" fillId="0" borderId="0" xfId="4" applyNumberFormat="1" applyFont="1" applyBorder="1"/>
    <xf numFmtId="0" fontId="12" fillId="0" borderId="0" xfId="4" applyFont="1" applyAlignment="1">
      <alignment horizontal="left" vertical="top" wrapText="1"/>
    </xf>
    <xf numFmtId="0" fontId="5" fillId="0" borderId="0" xfId="4" applyFont="1"/>
    <xf numFmtId="4" fontId="4" fillId="0" borderId="4" xfId="4" applyNumberFormat="1" applyFont="1" applyFill="1" applyBorder="1" applyAlignment="1">
      <alignment horizontal="right" vertical="center"/>
    </xf>
    <xf numFmtId="10" fontId="4" fillId="0" borderId="4" xfId="4" applyNumberFormat="1" applyFont="1" applyFill="1" applyBorder="1" applyAlignment="1">
      <alignment horizontal="right" vertical="center"/>
    </xf>
    <xf numFmtId="10" fontId="4" fillId="0" borderId="6" xfId="4" applyNumberFormat="1" applyFont="1" applyFill="1" applyBorder="1" applyAlignment="1">
      <alignment vertical="center"/>
    </xf>
    <xf numFmtId="10" fontId="4" fillId="0" borderId="7" xfId="4" applyNumberFormat="1" applyFont="1" applyFill="1" applyBorder="1" applyAlignment="1">
      <alignment horizontal="right" vertical="center"/>
    </xf>
    <xf numFmtId="10" fontId="4" fillId="0" borderId="10" xfId="4" applyNumberFormat="1" applyFont="1" applyFill="1" applyBorder="1" applyAlignment="1">
      <alignment vertical="center"/>
    </xf>
    <xf numFmtId="4" fontId="4" fillId="0" borderId="7" xfId="4" applyNumberFormat="1" applyFont="1" applyFill="1" applyBorder="1" applyAlignment="1">
      <alignment vertical="center"/>
    </xf>
    <xf numFmtId="0" fontId="13" fillId="0" borderId="0" xfId="4" applyFont="1" applyAlignment="1">
      <alignment horizontal="left" vertical="top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8" fillId="0" borderId="0" xfId="4" applyFont="1" applyAlignment="1">
      <alignment horizontal="left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1" fillId="3" borderId="0" xfId="4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top" wrapText="1"/>
    </xf>
    <xf numFmtId="0" fontId="6" fillId="2" borderId="0" xfId="4" applyFont="1" applyFill="1" applyBorder="1" applyAlignment="1">
      <alignment horizontal="center" vertical="center" wrapText="1"/>
    </xf>
    <xf numFmtId="10" fontId="4" fillId="0" borderId="0" xfId="1" applyNumberFormat="1" applyFont="1" applyBorder="1" applyAlignment="1">
      <alignment vertical="center"/>
    </xf>
    <xf numFmtId="0" fontId="6" fillId="0" borderId="0" xfId="4" applyFont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10" fontId="4" fillId="0" borderId="0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left" vertical="center" wrapText="1"/>
    </xf>
    <xf numFmtId="3" fontId="4" fillId="0" borderId="4" xfId="4" applyNumberFormat="1" applyFont="1" applyFill="1" applyBorder="1" applyAlignment="1">
      <alignment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justify" vertical="top" wrapText="1"/>
    </xf>
    <xf numFmtId="0" fontId="5" fillId="4" borderId="0" xfId="4" applyFill="1"/>
    <xf numFmtId="0" fontId="5" fillId="4" borderId="0" xfId="4" applyFont="1" applyFill="1"/>
    <xf numFmtId="4" fontId="4" fillId="0" borderId="7" xfId="4" applyNumberFormat="1" applyFont="1" applyFill="1" applyBorder="1" applyAlignment="1">
      <alignment horizontal="right" vertical="center"/>
    </xf>
    <xf numFmtId="3" fontId="4" fillId="0" borderId="5" xfId="4" applyNumberFormat="1" applyFont="1" applyFill="1" applyBorder="1" applyAlignment="1">
      <alignment vertical="center"/>
    </xf>
    <xf numFmtId="4" fontId="4" fillId="0" borderId="5" xfId="4" applyNumberFormat="1" applyFont="1" applyFill="1" applyBorder="1" applyAlignment="1">
      <alignment vertical="center"/>
    </xf>
    <xf numFmtId="4" fontId="4" fillId="0" borderId="10" xfId="4" applyNumberFormat="1" applyFont="1" applyFill="1" applyBorder="1" applyAlignment="1">
      <alignment horizontal="right" vertical="center"/>
    </xf>
    <xf numFmtId="4" fontId="4" fillId="0" borderId="0" xfId="4" applyNumberFormat="1" applyFont="1" applyFill="1" applyBorder="1" applyAlignment="1">
      <alignment horizontal="right" vertical="center"/>
    </xf>
    <xf numFmtId="4" fontId="4" fillId="0" borderId="6" xfId="4" applyNumberFormat="1" applyFont="1" applyFill="1" applyBorder="1" applyAlignment="1">
      <alignment vertical="center"/>
    </xf>
    <xf numFmtId="4" fontId="4" fillId="5" borderId="4" xfId="4" quotePrefix="1" applyNumberFormat="1" applyFont="1" applyFill="1" applyBorder="1" applyAlignment="1">
      <alignment horizontal="right" vertical="center"/>
    </xf>
    <xf numFmtId="4" fontId="4" fillId="5" borderId="4" xfId="4" applyNumberFormat="1" applyFont="1" applyFill="1" applyBorder="1" applyAlignment="1">
      <alignment vertical="center"/>
    </xf>
    <xf numFmtId="4" fontId="4" fillId="5" borderId="7" xfId="4" applyNumberFormat="1" applyFont="1" applyFill="1" applyBorder="1" applyAlignment="1">
      <alignment vertical="center"/>
    </xf>
    <xf numFmtId="0" fontId="2" fillId="0" borderId="0" xfId="4" applyFont="1" applyAlignment="1">
      <alignment horizontal="left" vertical="center"/>
    </xf>
    <xf numFmtId="4" fontId="4" fillId="5" borderId="4" xfId="4" applyNumberFormat="1" applyFont="1" applyFill="1" applyBorder="1" applyAlignment="1">
      <alignment horizontal="right" vertical="center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6" fillId="2" borderId="13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0" fontId="14" fillId="0" borderId="15" xfId="4" applyFont="1" applyBorder="1" applyAlignment="1">
      <alignment horizontal="left" vertical="top" wrapText="1"/>
    </xf>
    <xf numFmtId="0" fontId="4" fillId="0" borderId="13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6" fillId="0" borderId="13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4" fillId="0" borderId="13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8" fillId="0" borderId="0" xfId="4" applyFont="1" applyAlignment="1">
      <alignment horizontal="left" wrapText="1"/>
    </xf>
    <xf numFmtId="0" fontId="9" fillId="4" borderId="0" xfId="4" applyFont="1" applyFill="1" applyAlignment="1">
      <alignment horizontal="center" wrapText="1"/>
    </xf>
    <xf numFmtId="0" fontId="9" fillId="4" borderId="0" xfId="4" applyFont="1" applyFill="1" applyAlignment="1">
      <alignment horizontal="center"/>
    </xf>
    <xf numFmtId="0" fontId="8" fillId="4" borderId="0" xfId="4" applyFont="1" applyFill="1" applyAlignment="1">
      <alignment horizontal="center"/>
    </xf>
    <xf numFmtId="0" fontId="10" fillId="4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0000" cy="14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40968</xdr:colOff>
      <xdr:row>18</xdr:row>
      <xdr:rowOff>276532</xdr:rowOff>
    </xdr:from>
    <xdr:to>
      <xdr:col>6</xdr:col>
      <xdr:colOff>1280242</xdr:colOff>
      <xdr:row>32</xdr:row>
      <xdr:rowOff>317501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68" y="5417984"/>
          <a:ext cx="9903951" cy="687234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H169"/>
  <sheetViews>
    <sheetView showGridLines="0" tabSelected="1" view="pageBreakPreview" topLeftCell="A76" zoomScaleNormal="100" zoomScaleSheetLayoutView="100" workbookViewId="0">
      <selection activeCell="D74" sqref="D74"/>
    </sheetView>
  </sheetViews>
  <sheetFormatPr defaultColWidth="9.140625" defaultRowHeight="15"/>
  <cols>
    <col min="1" max="1" width="3.7109375" style="7" customWidth="1"/>
    <col min="2" max="2" width="42" style="7" customWidth="1"/>
    <col min="3" max="5" width="21.7109375" style="7" customWidth="1"/>
    <col min="6" max="7" width="19.28515625" style="7" customWidth="1"/>
    <col min="8" max="8" width="15.85546875" style="7" customWidth="1"/>
    <col min="9" max="16384" width="9.140625" style="7"/>
  </cols>
  <sheetData>
    <row r="1" spans="1:8" s="4" customFormat="1" ht="12.75">
      <c r="D1" s="34"/>
      <c r="E1" s="34"/>
    </row>
    <row r="2" spans="1:8" s="4" customFormat="1" ht="12.75">
      <c r="D2" s="34"/>
      <c r="E2" s="34"/>
    </row>
    <row r="3" spans="1:8" s="4" customFormat="1" ht="12.75">
      <c r="D3" s="34"/>
      <c r="E3" s="34"/>
    </row>
    <row r="4" spans="1:8" s="4" customFormat="1" ht="12.75">
      <c r="D4" s="34"/>
      <c r="E4" s="34"/>
    </row>
    <row r="5" spans="1:8" s="4" customFormat="1" ht="12.75">
      <c r="D5" s="34"/>
      <c r="E5" s="34"/>
    </row>
    <row r="6" spans="1:8" s="4" customFormat="1" ht="12.75">
      <c r="D6" s="34"/>
      <c r="E6" s="34"/>
    </row>
    <row r="7" spans="1:8" s="4" customFormat="1" ht="12.75">
      <c r="D7" s="34"/>
      <c r="E7" s="34"/>
    </row>
    <row r="8" spans="1:8" s="4" customFormat="1" ht="20.25" customHeight="1">
      <c r="B8" s="131" t="s">
        <v>59</v>
      </c>
      <c r="C8" s="131"/>
      <c r="D8" s="131"/>
      <c r="E8" s="131"/>
      <c r="F8" s="131"/>
      <c r="G8" s="131"/>
      <c r="H8" s="45"/>
    </row>
    <row r="9" spans="1:8" s="4" customFormat="1" ht="12.75">
      <c r="D9" s="34"/>
      <c r="E9" s="34"/>
    </row>
    <row r="10" spans="1:8" s="4" customFormat="1" ht="12.75">
      <c r="D10" s="34"/>
      <c r="E10" s="34"/>
    </row>
    <row r="11" spans="1:8" s="4" customFormat="1" ht="12.75">
      <c r="D11" s="34"/>
      <c r="E11" s="34"/>
    </row>
    <row r="12" spans="1:8" s="4" customFormat="1" ht="12.75">
      <c r="D12" s="34"/>
      <c r="E12" s="34"/>
    </row>
    <row r="13" spans="1:8" s="4" customFormat="1" ht="12.75">
      <c r="D13" s="34"/>
      <c r="E13" s="34"/>
    </row>
    <row r="14" spans="1:8" s="4" customFormat="1" ht="12.75">
      <c r="D14" s="34"/>
      <c r="E14" s="34"/>
    </row>
    <row r="15" spans="1:8" s="4" customFormat="1" ht="150" customHeight="1">
      <c r="A15" s="66"/>
      <c r="B15" s="132" t="s">
        <v>67</v>
      </c>
      <c r="C15" s="132"/>
      <c r="D15" s="132"/>
      <c r="E15" s="132"/>
      <c r="F15" s="132"/>
      <c r="G15" s="132"/>
      <c r="H15" s="46"/>
    </row>
    <row r="16" spans="1:8" s="4" customFormat="1" ht="12.75">
      <c r="A16" s="66"/>
      <c r="B16" s="66"/>
      <c r="C16" s="66"/>
      <c r="D16" s="67"/>
      <c r="E16" s="67"/>
      <c r="F16" s="66"/>
      <c r="G16" s="66"/>
    </row>
    <row r="17" spans="1:8" s="4" customFormat="1" ht="12.75">
      <c r="A17" s="66"/>
      <c r="B17" s="66"/>
      <c r="C17" s="66"/>
      <c r="D17" s="67"/>
      <c r="E17" s="67"/>
      <c r="F17" s="66"/>
      <c r="G17" s="66"/>
    </row>
    <row r="18" spans="1:8" s="4" customFormat="1" ht="41.25" customHeight="1">
      <c r="A18" s="66"/>
      <c r="B18" s="133" t="s">
        <v>71</v>
      </c>
      <c r="C18" s="133"/>
      <c r="D18" s="133"/>
      <c r="E18" s="133"/>
      <c r="F18" s="133"/>
      <c r="G18" s="133"/>
      <c r="H18" s="47"/>
    </row>
    <row r="19" spans="1:8" s="4" customFormat="1" ht="24" customHeight="1">
      <c r="A19" s="66"/>
      <c r="B19" s="134"/>
      <c r="C19" s="134"/>
      <c r="D19" s="134"/>
      <c r="E19" s="134"/>
      <c r="F19" s="134"/>
      <c r="G19" s="134"/>
      <c r="H19" s="48"/>
    </row>
    <row r="20" spans="1:8" s="4" customFormat="1" ht="39.75" customHeight="1">
      <c r="D20" s="34"/>
      <c r="E20" s="34"/>
    </row>
    <row r="21" spans="1:8" s="4" customFormat="1" ht="39.75" customHeight="1">
      <c r="D21" s="34"/>
      <c r="E21" s="34"/>
    </row>
    <row r="22" spans="1:8" s="4" customFormat="1" ht="39.75" customHeight="1">
      <c r="D22" s="34"/>
      <c r="E22" s="34"/>
    </row>
    <row r="23" spans="1:8" s="4" customFormat="1" ht="39.75" customHeight="1">
      <c r="D23" s="34"/>
      <c r="E23" s="34"/>
    </row>
    <row r="24" spans="1:8" s="4" customFormat="1" ht="39.75" customHeight="1">
      <c r="D24" s="34"/>
      <c r="E24" s="34"/>
    </row>
    <row r="25" spans="1:8" s="4" customFormat="1" ht="39.75" customHeight="1">
      <c r="D25" s="34"/>
      <c r="E25" s="34"/>
    </row>
    <row r="26" spans="1:8" s="4" customFormat="1" ht="39.75" customHeight="1">
      <c r="D26" s="34"/>
      <c r="E26" s="34"/>
    </row>
    <row r="27" spans="1:8" s="4" customFormat="1" ht="39.75" customHeight="1">
      <c r="D27" s="34"/>
      <c r="E27" s="34"/>
    </row>
    <row r="28" spans="1:8" s="4" customFormat="1" ht="39.75" customHeight="1">
      <c r="D28" s="34"/>
      <c r="E28" s="34"/>
    </row>
    <row r="29" spans="1:8" s="4" customFormat="1" ht="39.75" customHeight="1">
      <c r="D29" s="34"/>
      <c r="E29" s="34"/>
    </row>
    <row r="30" spans="1:8" s="4" customFormat="1" ht="39.75" customHeight="1">
      <c r="D30" s="34"/>
      <c r="E30" s="34"/>
    </row>
    <row r="31" spans="1:8" s="4" customFormat="1" ht="39.75" customHeight="1">
      <c r="D31" s="34"/>
      <c r="E31" s="34"/>
    </row>
    <row r="32" spans="1:8" s="4" customFormat="1" ht="39.75" customHeight="1">
      <c r="A32" s="66"/>
      <c r="B32" s="66"/>
      <c r="C32" s="66"/>
      <c r="D32" s="67"/>
      <c r="E32" s="67"/>
      <c r="F32" s="66"/>
      <c r="G32" s="66"/>
    </row>
    <row r="33" spans="1:8" s="4" customFormat="1" ht="39.75" customHeight="1">
      <c r="A33" s="66"/>
      <c r="B33" s="66"/>
      <c r="C33" s="66"/>
      <c r="D33" s="67"/>
      <c r="E33" s="67"/>
      <c r="F33" s="66"/>
      <c r="G33" s="66"/>
    </row>
    <row r="34" spans="1:8" s="4" customFormat="1" ht="27" customHeight="1">
      <c r="A34" s="66"/>
      <c r="B34" s="66"/>
      <c r="C34" s="66"/>
      <c r="D34" s="67"/>
      <c r="E34" s="67"/>
      <c r="F34" s="66"/>
      <c r="G34" s="66"/>
    </row>
    <row r="35" spans="1:8" s="4" customFormat="1" ht="29.25" customHeight="1">
      <c r="A35" s="66"/>
      <c r="B35" s="135" t="s">
        <v>72</v>
      </c>
      <c r="C35" s="135"/>
      <c r="D35" s="135"/>
      <c r="E35" s="135"/>
      <c r="F35" s="135"/>
      <c r="G35" s="135"/>
      <c r="H35" s="49"/>
    </row>
    <row r="36" spans="1:8" ht="31.5" customHeight="1">
      <c r="A36" s="136" t="s">
        <v>49</v>
      </c>
      <c r="B36" s="136"/>
      <c r="C36" s="136"/>
      <c r="D36" s="136"/>
      <c r="E36" s="136"/>
      <c r="F36" s="136"/>
      <c r="G36" s="136"/>
      <c r="H36" s="50"/>
    </row>
    <row r="37" spans="1:8" ht="40.5" customHeight="1">
      <c r="A37" s="25" t="s">
        <v>31</v>
      </c>
      <c r="B37" s="129" t="s">
        <v>93</v>
      </c>
      <c r="C37" s="129"/>
      <c r="D37" s="129"/>
      <c r="E37" s="129"/>
      <c r="F37" s="129"/>
      <c r="G37" s="129"/>
      <c r="H37" s="65"/>
    </row>
    <row r="38" spans="1:8" ht="25.5" customHeight="1">
      <c r="A38" s="25" t="s">
        <v>32</v>
      </c>
      <c r="B38" s="130" t="s">
        <v>94</v>
      </c>
      <c r="C38" s="130"/>
      <c r="D38" s="130"/>
      <c r="E38" s="130"/>
      <c r="F38" s="130"/>
      <c r="G38" s="130"/>
      <c r="H38" s="64"/>
    </row>
    <row r="39" spans="1:8" ht="27" customHeight="1">
      <c r="A39" s="25" t="s">
        <v>34</v>
      </c>
      <c r="B39" s="130" t="s">
        <v>33</v>
      </c>
      <c r="C39" s="130"/>
      <c r="D39" s="130"/>
      <c r="E39" s="130"/>
      <c r="F39" s="130"/>
      <c r="G39" s="130"/>
      <c r="H39" s="64"/>
    </row>
    <row r="40" spans="1:8" ht="53.25" customHeight="1">
      <c r="A40" s="25" t="s">
        <v>35</v>
      </c>
      <c r="B40" s="130" t="s">
        <v>52</v>
      </c>
      <c r="C40" s="130"/>
      <c r="D40" s="130"/>
      <c r="E40" s="130"/>
      <c r="F40" s="130"/>
      <c r="G40" s="130"/>
      <c r="H40" s="64"/>
    </row>
    <row r="41" spans="1:8" ht="138.75" customHeight="1">
      <c r="A41" s="25" t="s">
        <v>36</v>
      </c>
      <c r="B41" s="130" t="s">
        <v>91</v>
      </c>
      <c r="C41" s="130"/>
      <c r="D41" s="130"/>
      <c r="E41" s="130"/>
      <c r="F41" s="130"/>
      <c r="G41" s="130"/>
      <c r="H41" s="64"/>
    </row>
    <row r="42" spans="1:8" ht="27.75" customHeight="1">
      <c r="A42" s="25" t="s">
        <v>37</v>
      </c>
      <c r="B42" s="130" t="s">
        <v>68</v>
      </c>
      <c r="C42" s="130"/>
      <c r="D42" s="130"/>
      <c r="E42" s="130"/>
      <c r="F42" s="130"/>
      <c r="G42" s="130"/>
      <c r="H42" s="64"/>
    </row>
    <row r="43" spans="1:8" ht="71.25" customHeight="1">
      <c r="A43" s="25" t="s">
        <v>38</v>
      </c>
      <c r="B43" s="130" t="s">
        <v>92</v>
      </c>
      <c r="C43" s="130"/>
      <c r="D43" s="130"/>
      <c r="E43" s="130"/>
      <c r="F43" s="130"/>
      <c r="G43" s="130"/>
      <c r="H43" s="64"/>
    </row>
    <row r="44" spans="1:8" ht="42" customHeight="1">
      <c r="A44" s="25" t="s">
        <v>39</v>
      </c>
      <c r="B44" s="130" t="s">
        <v>69</v>
      </c>
      <c r="C44" s="130"/>
      <c r="D44" s="130"/>
      <c r="E44" s="130"/>
      <c r="F44" s="130"/>
      <c r="G44" s="130"/>
      <c r="H44" s="64"/>
    </row>
    <row r="45" spans="1:8" ht="21" customHeight="1">
      <c r="A45" s="25" t="s">
        <v>40</v>
      </c>
      <c r="B45" s="130" t="s">
        <v>43</v>
      </c>
      <c r="C45" s="130"/>
      <c r="D45" s="130"/>
      <c r="E45" s="130"/>
      <c r="F45" s="130"/>
      <c r="G45" s="130"/>
      <c r="H45" s="64"/>
    </row>
    <row r="46" spans="1:8" s="4" customFormat="1" ht="21" customHeight="1">
      <c r="B46" s="125" t="s">
        <v>45</v>
      </c>
      <c r="C46" s="125"/>
      <c r="D46" s="125"/>
      <c r="E46" s="125"/>
      <c r="F46" s="125"/>
      <c r="G46" s="7"/>
      <c r="H46" s="7"/>
    </row>
    <row r="47" spans="1:8" s="4" customFormat="1" ht="21" customHeight="1">
      <c r="B47" s="125" t="s">
        <v>44</v>
      </c>
      <c r="C47" s="125"/>
      <c r="D47" s="125"/>
      <c r="E47" s="125"/>
      <c r="F47" s="125"/>
      <c r="G47" s="7"/>
      <c r="H47" s="7"/>
    </row>
    <row r="48" spans="1:8" s="4" customFormat="1" ht="21" customHeight="1">
      <c r="B48" s="125" t="s">
        <v>47</v>
      </c>
      <c r="C48" s="125"/>
      <c r="D48" s="125"/>
      <c r="E48" s="125"/>
      <c r="F48" s="125"/>
      <c r="G48" s="7"/>
      <c r="H48" s="7"/>
    </row>
    <row r="49" spans="1:8" s="4" customFormat="1" ht="21" customHeight="1">
      <c r="B49" s="125" t="s">
        <v>46</v>
      </c>
      <c r="C49" s="125"/>
      <c r="D49" s="125"/>
      <c r="E49" s="125"/>
      <c r="F49" s="125"/>
      <c r="G49" s="7"/>
      <c r="H49" s="7"/>
    </row>
    <row r="50" spans="1:8" s="4" customFormat="1" ht="21" customHeight="1">
      <c r="B50" s="125" t="s">
        <v>27</v>
      </c>
      <c r="C50" s="125"/>
      <c r="D50" s="125"/>
      <c r="E50" s="125"/>
      <c r="F50" s="125"/>
      <c r="G50" s="7"/>
      <c r="H50" s="7"/>
    </row>
    <row r="51" spans="1:8" s="4" customFormat="1" ht="21" customHeight="1">
      <c r="B51" s="125" t="s">
        <v>64</v>
      </c>
      <c r="C51" s="125"/>
      <c r="D51" s="125"/>
      <c r="E51" s="125"/>
      <c r="F51" s="125"/>
      <c r="G51" s="7"/>
      <c r="H51" s="7"/>
    </row>
    <row r="52" spans="1:8" s="4" customFormat="1" ht="21" customHeight="1">
      <c r="B52" s="125" t="s">
        <v>63</v>
      </c>
      <c r="C52" s="125"/>
      <c r="D52" s="125"/>
      <c r="E52" s="125"/>
      <c r="F52" s="125"/>
      <c r="G52" s="7"/>
      <c r="H52" s="7"/>
    </row>
    <row r="53" spans="1:8" s="4" customFormat="1" ht="21" customHeight="1">
      <c r="B53" s="77"/>
      <c r="C53" s="77"/>
      <c r="D53" s="77"/>
      <c r="E53" s="77"/>
      <c r="F53" s="77"/>
      <c r="G53" s="7"/>
      <c r="H53" s="7"/>
    </row>
    <row r="54" spans="1:8" s="4" customFormat="1" ht="21.75" customHeight="1">
      <c r="B54" s="5" t="s">
        <v>25</v>
      </c>
      <c r="C54" s="5"/>
      <c r="D54" s="5"/>
      <c r="E54" s="5"/>
      <c r="F54" s="7"/>
      <c r="G54" s="7"/>
      <c r="H54" s="7"/>
    </row>
    <row r="55" spans="1:8" s="4" customFormat="1" ht="21.75" customHeight="1">
      <c r="B55" s="6" t="s">
        <v>26</v>
      </c>
      <c r="C55" s="5"/>
      <c r="D55" s="5"/>
      <c r="E55" s="5"/>
      <c r="F55" s="7"/>
      <c r="G55" s="7"/>
      <c r="H55" s="7"/>
    </row>
    <row r="56" spans="1:8" s="4" customFormat="1" ht="21.75" customHeight="1">
      <c r="B56" s="6" t="s">
        <v>48</v>
      </c>
      <c r="C56" s="6"/>
      <c r="D56" s="7"/>
      <c r="E56" s="7"/>
      <c r="F56" s="7"/>
      <c r="G56" s="7"/>
      <c r="H56" s="7"/>
    </row>
    <row r="57" spans="1:8" ht="31.5" customHeight="1">
      <c r="A57" s="101" t="s">
        <v>50</v>
      </c>
      <c r="B57" s="101"/>
      <c r="C57" s="101"/>
      <c r="D57" s="101"/>
      <c r="E57" s="101"/>
      <c r="F57" s="101"/>
      <c r="G57" s="101"/>
      <c r="H57" s="51"/>
    </row>
    <row r="58" spans="1:8" ht="30.75" customHeight="1">
      <c r="A58" s="102" t="s">
        <v>0</v>
      </c>
      <c r="B58" s="103"/>
      <c r="C58" s="126" t="s">
        <v>70</v>
      </c>
      <c r="D58" s="127"/>
      <c r="E58" s="126" t="s">
        <v>73</v>
      </c>
      <c r="F58" s="128"/>
      <c r="G58" s="127"/>
      <c r="H58" s="52"/>
    </row>
    <row r="59" spans="1:8" ht="33.75" customHeight="1">
      <c r="A59" s="104"/>
      <c r="B59" s="105"/>
      <c r="C59" s="108" t="s">
        <v>66</v>
      </c>
      <c r="D59" s="108" t="s">
        <v>76</v>
      </c>
      <c r="E59" s="108" t="s">
        <v>77</v>
      </c>
      <c r="F59" s="96" t="s">
        <v>23</v>
      </c>
      <c r="G59" s="97"/>
      <c r="H59" s="53"/>
    </row>
    <row r="60" spans="1:8" ht="75" customHeight="1">
      <c r="A60" s="106"/>
      <c r="B60" s="107"/>
      <c r="C60" s="109"/>
      <c r="D60" s="109"/>
      <c r="E60" s="109"/>
      <c r="F60" s="1" t="s">
        <v>74</v>
      </c>
      <c r="G60" s="1" t="s">
        <v>75</v>
      </c>
      <c r="H60" s="54"/>
    </row>
    <row r="61" spans="1:8" ht="30.75" customHeight="1">
      <c r="A61" s="122" t="s">
        <v>20</v>
      </c>
      <c r="B61" s="123"/>
      <c r="C61" s="63">
        <v>966325</v>
      </c>
      <c r="D61" s="63">
        <v>1139542</v>
      </c>
      <c r="E61" s="63">
        <v>1142845</v>
      </c>
      <c r="F61" s="14">
        <f>E61/D61-1</f>
        <v>2.8985329193658149E-3</v>
      </c>
      <c r="G61" s="15">
        <f>E61/C61-1</f>
        <v>0.18267146146482816</v>
      </c>
      <c r="H61" s="30"/>
    </row>
    <row r="62" spans="1:8" ht="30.75" customHeight="1">
      <c r="A62" s="89" t="s">
        <v>78</v>
      </c>
      <c r="B62" s="90"/>
      <c r="C62" s="40">
        <v>2072708621.76</v>
      </c>
      <c r="D62" s="23">
        <v>2236538670.71</v>
      </c>
      <c r="E62" s="40">
        <v>2248420201</v>
      </c>
      <c r="F62" s="16">
        <f>E62/D62-1</f>
        <v>5.3124636053032415E-3</v>
      </c>
      <c r="G62" s="13">
        <f>E62/C62-1</f>
        <v>8.4773893153779589E-2</v>
      </c>
      <c r="H62" s="30"/>
    </row>
    <row r="63" spans="1:8" ht="30.75" customHeight="1">
      <c r="A63" s="115" t="s">
        <v>95</v>
      </c>
      <c r="B63" s="115"/>
      <c r="C63" s="115"/>
      <c r="D63" s="115"/>
      <c r="E63" s="115"/>
      <c r="F63" s="115"/>
      <c r="G63" s="115"/>
      <c r="H63" s="55"/>
    </row>
    <row r="64" spans="1:8" ht="27" customHeight="1">
      <c r="A64" s="26"/>
      <c r="B64" s="26"/>
      <c r="C64" s="17"/>
      <c r="D64" s="17"/>
      <c r="E64" s="17"/>
      <c r="F64" s="18"/>
      <c r="G64" s="18"/>
      <c r="H64" s="18"/>
    </row>
    <row r="65" spans="1:8" ht="32.25" customHeight="1">
      <c r="A65" s="101" t="s">
        <v>41</v>
      </c>
      <c r="B65" s="101"/>
      <c r="C65" s="101"/>
      <c r="D65" s="101"/>
      <c r="E65" s="101"/>
      <c r="F65" s="101"/>
      <c r="G65" s="101"/>
      <c r="H65" s="51"/>
    </row>
    <row r="66" spans="1:8" ht="30" customHeight="1">
      <c r="A66" s="102" t="s">
        <v>0</v>
      </c>
      <c r="B66" s="103"/>
      <c r="C66" s="112" t="str">
        <f>C58</f>
        <v>2025 rok</v>
      </c>
      <c r="D66" s="113"/>
      <c r="E66" s="114" t="str">
        <f>E58</f>
        <v>2026 rok</v>
      </c>
      <c r="F66" s="114"/>
      <c r="G66" s="113"/>
      <c r="H66" s="56"/>
    </row>
    <row r="67" spans="1:8" ht="30" customHeight="1">
      <c r="A67" s="104"/>
      <c r="B67" s="105"/>
      <c r="C67" s="108" t="str">
        <f>C59</f>
        <v>styczeń</v>
      </c>
      <c r="D67" s="108" t="s">
        <v>76</v>
      </c>
      <c r="E67" s="108" t="s">
        <v>77</v>
      </c>
      <c r="F67" s="96" t="s">
        <v>23</v>
      </c>
      <c r="G67" s="97"/>
      <c r="H67" s="53"/>
    </row>
    <row r="68" spans="1:8" ht="75.75" customHeight="1">
      <c r="A68" s="106"/>
      <c r="B68" s="107"/>
      <c r="C68" s="109"/>
      <c r="D68" s="109"/>
      <c r="E68" s="109"/>
      <c r="F68" s="8" t="str">
        <f>F60</f>
        <v>stycznia
2026 r. 
z 
grudniem
2025 r.</v>
      </c>
      <c r="G68" s="8" t="str">
        <f>G60</f>
        <v>stycznia
2026 r. 
ze styczniem
2025 r.</v>
      </c>
      <c r="H68" s="53"/>
    </row>
    <row r="69" spans="1:8" ht="30" customHeight="1">
      <c r="A69" s="122" t="s">
        <v>18</v>
      </c>
      <c r="B69" s="123"/>
      <c r="C69" s="69">
        <v>964871</v>
      </c>
      <c r="D69" s="63">
        <v>1138060</v>
      </c>
      <c r="E69" s="63">
        <v>1141348</v>
      </c>
      <c r="F69" s="10">
        <f>E69/D69-1</f>
        <v>2.8891271110487171E-3</v>
      </c>
      <c r="G69" s="2">
        <f>E69/C69-1</f>
        <v>0.18290217034194201</v>
      </c>
      <c r="H69" s="57"/>
    </row>
    <row r="70" spans="1:8" ht="31.5" customHeight="1">
      <c r="A70" s="79" t="s">
        <v>79</v>
      </c>
      <c r="B70" s="80"/>
      <c r="C70" s="70">
        <v>1944251554.9200001</v>
      </c>
      <c r="D70" s="23">
        <v>2091060660.98</v>
      </c>
      <c r="E70" s="23">
        <v>2102804284.8199999</v>
      </c>
      <c r="F70" s="10">
        <f>E70/D70-1</f>
        <v>5.6161086376596003E-3</v>
      </c>
      <c r="G70" s="2">
        <f>E70/C70-1</f>
        <v>8.1549493684999863E-2</v>
      </c>
      <c r="H70" s="57"/>
    </row>
    <row r="71" spans="1:8" ht="31.5" customHeight="1">
      <c r="A71" s="89" t="s">
        <v>9</v>
      </c>
      <c r="B71" s="90"/>
      <c r="C71" s="40">
        <v>2015.04</v>
      </c>
      <c r="D71" s="40">
        <v>1837.39</v>
      </c>
      <c r="E71" s="40">
        <v>1842.39</v>
      </c>
      <c r="F71" s="12">
        <f>E71/D71-1</f>
        <v>2.7212513402163907E-3</v>
      </c>
      <c r="G71" s="3">
        <f>E71/C71-1</f>
        <v>-8.5680681276798398E-2</v>
      </c>
      <c r="H71" s="57"/>
    </row>
    <row r="72" spans="1:8" ht="21.75" customHeight="1">
      <c r="A72" s="81" t="s">
        <v>96</v>
      </c>
      <c r="B72" s="81"/>
      <c r="C72" s="81"/>
      <c r="D72" s="81"/>
      <c r="E72" s="81"/>
      <c r="F72" s="81"/>
      <c r="G72" s="81"/>
      <c r="H72" s="57"/>
    </row>
    <row r="73" spans="1:8" ht="36.75" customHeight="1">
      <c r="A73" s="124" t="s">
        <v>90</v>
      </c>
      <c r="B73" s="124"/>
      <c r="C73" s="124"/>
      <c r="D73" s="124"/>
      <c r="E73" s="124"/>
      <c r="F73" s="124"/>
      <c r="G73" s="124"/>
      <c r="H73" s="27"/>
    </row>
    <row r="74" spans="1:8" ht="27" customHeight="1">
      <c r="A74" s="27"/>
      <c r="B74" s="27"/>
      <c r="C74" s="27"/>
      <c r="D74" s="27"/>
      <c r="E74" s="27"/>
      <c r="F74" s="27"/>
      <c r="G74" s="27"/>
      <c r="H74" s="27"/>
    </row>
    <row r="75" spans="1:8" ht="31.5" customHeight="1">
      <c r="A75" s="101" t="s">
        <v>53</v>
      </c>
      <c r="B75" s="101"/>
      <c r="C75" s="101"/>
      <c r="D75" s="101"/>
      <c r="E75" s="101"/>
      <c r="F75" s="101"/>
      <c r="G75" s="101"/>
      <c r="H75" s="51"/>
    </row>
    <row r="76" spans="1:8" ht="30" customHeight="1">
      <c r="A76" s="102" t="s">
        <v>0</v>
      </c>
      <c r="B76" s="103"/>
      <c r="C76" s="112" t="str">
        <f>C66</f>
        <v>2025 rok</v>
      </c>
      <c r="D76" s="113"/>
      <c r="E76" s="112" t="str">
        <f>E66</f>
        <v>2026 rok</v>
      </c>
      <c r="F76" s="114"/>
      <c r="G76" s="113"/>
      <c r="H76" s="56"/>
    </row>
    <row r="77" spans="1:8" ht="30" customHeight="1">
      <c r="A77" s="104"/>
      <c r="B77" s="105"/>
      <c r="C77" s="108" t="str">
        <f>C67</f>
        <v>styczeń</v>
      </c>
      <c r="D77" s="108" t="s">
        <v>85</v>
      </c>
      <c r="E77" s="108" t="s">
        <v>86</v>
      </c>
      <c r="F77" s="96" t="s">
        <v>23</v>
      </c>
      <c r="G77" s="97"/>
      <c r="H77" s="53"/>
    </row>
    <row r="78" spans="1:8" ht="75" customHeight="1">
      <c r="A78" s="106"/>
      <c r="B78" s="107"/>
      <c r="C78" s="109"/>
      <c r="D78" s="109"/>
      <c r="E78" s="109"/>
      <c r="F78" s="8" t="str">
        <f>F68</f>
        <v>stycznia
2026 r. 
z 
grudniem
2025 r.</v>
      </c>
      <c r="G78" s="8" t="str">
        <f>G68</f>
        <v>stycznia
2026 r. 
ze styczniem
2025 r.</v>
      </c>
      <c r="H78" s="53"/>
    </row>
    <row r="79" spans="1:8" ht="25.5" customHeight="1">
      <c r="A79" s="79" t="s">
        <v>10</v>
      </c>
      <c r="B79" s="80"/>
      <c r="C79" s="69">
        <v>3824</v>
      </c>
      <c r="D79" s="63">
        <v>3049</v>
      </c>
      <c r="E79" s="63">
        <v>4008</v>
      </c>
      <c r="F79" s="10">
        <f>E79/D79-1</f>
        <v>0.31452935388652015</v>
      </c>
      <c r="G79" s="10">
        <f>E79/C79-1</f>
        <v>4.8117154811715412E-2</v>
      </c>
      <c r="H79" s="30"/>
    </row>
    <row r="80" spans="1:8" ht="25.5" customHeight="1">
      <c r="A80" s="79" t="s">
        <v>21</v>
      </c>
      <c r="B80" s="80"/>
      <c r="C80" s="70">
        <v>15294984.82</v>
      </c>
      <c r="D80" s="23">
        <v>12195706</v>
      </c>
      <c r="E80" s="23">
        <v>20561284</v>
      </c>
      <c r="F80" s="10">
        <f>E80/D80-1</f>
        <v>0.68594454474386302</v>
      </c>
      <c r="G80" s="10">
        <f>E80/C80-1</f>
        <v>0.34431542377954449</v>
      </c>
      <c r="H80" s="30"/>
    </row>
    <row r="81" spans="1:8" ht="25.5" customHeight="1">
      <c r="A81" s="89" t="s">
        <v>80</v>
      </c>
      <c r="B81" s="90"/>
      <c r="C81" s="68">
        <v>4000</v>
      </c>
      <c r="D81" s="71">
        <v>4000</v>
      </c>
      <c r="E81" s="71">
        <v>7000</v>
      </c>
      <c r="F81" s="12">
        <f>E81/D81-1</f>
        <v>0.75</v>
      </c>
      <c r="G81" s="13">
        <f>E81/C81-1</f>
        <v>0.75</v>
      </c>
      <c r="H81" s="30"/>
    </row>
    <row r="82" spans="1:8" ht="25.5" customHeight="1">
      <c r="A82" s="28"/>
      <c r="B82" s="28"/>
      <c r="C82" s="29"/>
      <c r="D82" s="72"/>
      <c r="E82" s="29"/>
      <c r="F82" s="30"/>
      <c r="G82" s="30"/>
      <c r="H82" s="30"/>
    </row>
    <row r="83" spans="1:8" ht="31.5" customHeight="1">
      <c r="A83" s="101" t="s">
        <v>42</v>
      </c>
      <c r="B83" s="101"/>
      <c r="C83" s="101"/>
      <c r="D83" s="101"/>
      <c r="E83" s="101"/>
      <c r="F83" s="101"/>
      <c r="G83" s="101"/>
      <c r="H83" s="51"/>
    </row>
    <row r="84" spans="1:8" ht="30" customHeight="1">
      <c r="A84" s="102" t="s">
        <v>0</v>
      </c>
      <c r="B84" s="103"/>
      <c r="C84" s="112" t="str">
        <f>C76</f>
        <v>2025 rok</v>
      </c>
      <c r="D84" s="113"/>
      <c r="E84" s="112" t="str">
        <f>E76</f>
        <v>2026 rok</v>
      </c>
      <c r="F84" s="114"/>
      <c r="G84" s="113"/>
      <c r="H84" s="56"/>
    </row>
    <row r="85" spans="1:8" ht="37.5" customHeight="1">
      <c r="A85" s="104"/>
      <c r="B85" s="105"/>
      <c r="C85" s="108" t="str">
        <f>C77</f>
        <v>styczeń</v>
      </c>
      <c r="D85" s="108" t="str">
        <f t="shared" ref="D85:E85" si="0">D77</f>
        <v xml:space="preserve">grudzień </v>
      </c>
      <c r="E85" s="108" t="str">
        <f t="shared" si="0"/>
        <v xml:space="preserve">styczeń </v>
      </c>
      <c r="F85" s="96" t="s">
        <v>23</v>
      </c>
      <c r="G85" s="97"/>
      <c r="H85" s="53"/>
    </row>
    <row r="86" spans="1:8" ht="75.75" customHeight="1">
      <c r="A86" s="106"/>
      <c r="B86" s="107"/>
      <c r="C86" s="109"/>
      <c r="D86" s="109"/>
      <c r="E86" s="109"/>
      <c r="F86" s="8" t="str">
        <f>F78</f>
        <v>stycznia
2026 r. 
z 
grudniem
2025 r.</v>
      </c>
      <c r="G86" s="8" t="str">
        <f>G78</f>
        <v>stycznia
2026 r. 
ze styczniem
2025 r.</v>
      </c>
      <c r="H86" s="53"/>
    </row>
    <row r="87" spans="1:8" ht="25.5" customHeight="1">
      <c r="A87" s="122" t="s">
        <v>13</v>
      </c>
      <c r="B87" s="123"/>
      <c r="C87" s="63">
        <v>8045</v>
      </c>
      <c r="D87" s="63">
        <v>7244</v>
      </c>
      <c r="E87" s="63">
        <v>7245</v>
      </c>
      <c r="F87" s="14">
        <f>E87/D87-1</f>
        <v>1.3804527885152851E-4</v>
      </c>
      <c r="G87" s="15">
        <f>E87/C87-1</f>
        <v>-9.9440646364201357E-2</v>
      </c>
      <c r="H87" s="30"/>
    </row>
    <row r="88" spans="1:8" ht="25.5" customHeight="1">
      <c r="A88" s="79" t="s">
        <v>21</v>
      </c>
      <c r="B88" s="80"/>
      <c r="C88" s="23">
        <v>8102985.8600000003</v>
      </c>
      <c r="D88" s="23">
        <v>7181111.8799999999</v>
      </c>
      <c r="E88" s="23">
        <v>7239232.9400000004</v>
      </c>
      <c r="F88" s="14">
        <f>E88/D88-1</f>
        <v>8.0936017947126349E-3</v>
      </c>
      <c r="G88" s="15">
        <f>E88/C88-1</f>
        <v>-0.10659686872512941</v>
      </c>
      <c r="H88" s="30"/>
    </row>
    <row r="89" spans="1:8" ht="25.5" customHeight="1">
      <c r="A89" s="89" t="s">
        <v>80</v>
      </c>
      <c r="B89" s="90"/>
      <c r="C89" s="40">
        <v>1000</v>
      </c>
      <c r="D89" s="40">
        <v>1000</v>
      </c>
      <c r="E89" s="71">
        <v>1000</v>
      </c>
      <c r="F89" s="16">
        <f>E89/D89-1</f>
        <v>0</v>
      </c>
      <c r="G89" s="13">
        <f>E89/C89-1</f>
        <v>0</v>
      </c>
      <c r="H89" s="30"/>
    </row>
    <row r="90" spans="1:8" ht="27" customHeight="1"/>
    <row r="91" spans="1:8" ht="31.5" customHeight="1">
      <c r="A91" s="101" t="s">
        <v>28</v>
      </c>
      <c r="B91" s="101"/>
      <c r="C91" s="101"/>
      <c r="D91" s="101"/>
      <c r="E91" s="101"/>
      <c r="F91" s="101"/>
      <c r="G91" s="101"/>
      <c r="H91" s="51"/>
    </row>
    <row r="92" spans="1:8" ht="30" customHeight="1">
      <c r="A92" s="102" t="s">
        <v>0</v>
      </c>
      <c r="B92" s="103"/>
      <c r="C92" s="112" t="str">
        <f>C84</f>
        <v>2025 rok</v>
      </c>
      <c r="D92" s="113"/>
      <c r="E92" s="114" t="str">
        <f>E84</f>
        <v>2026 rok</v>
      </c>
      <c r="F92" s="114"/>
      <c r="G92" s="113"/>
      <c r="H92" s="56"/>
    </row>
    <row r="93" spans="1:8" ht="39.75" customHeight="1">
      <c r="A93" s="104"/>
      <c r="B93" s="105"/>
      <c r="C93" s="108" t="str">
        <f>C85</f>
        <v>styczeń</v>
      </c>
      <c r="D93" s="108" t="str">
        <f t="shared" ref="D93:E93" si="1">D85</f>
        <v xml:space="preserve">grudzień </v>
      </c>
      <c r="E93" s="108" t="str">
        <f t="shared" si="1"/>
        <v xml:space="preserve">styczeń </v>
      </c>
      <c r="F93" s="96" t="s">
        <v>23</v>
      </c>
      <c r="G93" s="97"/>
      <c r="H93" s="53"/>
    </row>
    <row r="94" spans="1:8" ht="75" customHeight="1">
      <c r="A94" s="106"/>
      <c r="B94" s="107"/>
      <c r="C94" s="109"/>
      <c r="D94" s="109"/>
      <c r="E94" s="109"/>
      <c r="F94" s="8" t="str">
        <f>F86</f>
        <v>stycznia
2026 r. 
z 
grudniem
2025 r.</v>
      </c>
      <c r="G94" s="8" t="str">
        <f>G86</f>
        <v>stycznia
2026 r. 
ze styczniem
2025 r.</v>
      </c>
      <c r="H94" s="53"/>
    </row>
    <row r="95" spans="1:8" ht="15.75">
      <c r="A95" s="119" t="s">
        <v>22</v>
      </c>
      <c r="B95" s="120"/>
      <c r="C95" s="120"/>
      <c r="D95" s="120"/>
      <c r="E95" s="120"/>
      <c r="F95" s="120"/>
      <c r="G95" s="121"/>
      <c r="H95" s="58"/>
    </row>
    <row r="96" spans="1:8" ht="21" customHeight="1">
      <c r="A96" s="79" t="s">
        <v>3</v>
      </c>
      <c r="B96" s="80"/>
      <c r="C96" s="63">
        <v>303</v>
      </c>
      <c r="D96" s="63">
        <v>451</v>
      </c>
      <c r="E96" s="63">
        <v>322</v>
      </c>
      <c r="F96" s="14">
        <f>E96/D96-1</f>
        <v>-0.28603104212860309</v>
      </c>
      <c r="G96" s="15">
        <f>E96/C96-1</f>
        <v>6.2706270627062688E-2</v>
      </c>
      <c r="H96" s="30"/>
    </row>
    <row r="97" spans="1:8" ht="21" customHeight="1">
      <c r="A97" s="79" t="s">
        <v>19</v>
      </c>
      <c r="B97" s="80"/>
      <c r="C97" s="23">
        <v>2452343</v>
      </c>
      <c r="D97" s="23">
        <v>5082894</v>
      </c>
      <c r="E97" s="23">
        <v>4384584</v>
      </c>
      <c r="F97" s="14">
        <f>E97/D97-1</f>
        <v>-0.13738433262625582</v>
      </c>
      <c r="G97" s="15">
        <f>E97/C97-1</f>
        <v>0.78791629066570223</v>
      </c>
      <c r="H97" s="30"/>
    </row>
    <row r="98" spans="1:8" ht="21" customHeight="1">
      <c r="A98" s="79" t="s">
        <v>1</v>
      </c>
      <c r="B98" s="80"/>
      <c r="C98" s="23">
        <v>8093.54</v>
      </c>
      <c r="D98" s="23">
        <v>11270.27</v>
      </c>
      <c r="E98" s="23">
        <v>13616.72</v>
      </c>
      <c r="F98" s="14">
        <f>E98/D98-1</f>
        <v>0.20819820643161147</v>
      </c>
      <c r="G98" s="15">
        <f>E98/C98-1</f>
        <v>0.68241832374955824</v>
      </c>
      <c r="H98" s="30"/>
    </row>
    <row r="99" spans="1:8" ht="21" customHeight="1">
      <c r="A99" s="91" t="s">
        <v>7</v>
      </c>
      <c r="B99" s="92"/>
      <c r="C99" s="92"/>
      <c r="D99" s="92"/>
      <c r="E99" s="92"/>
      <c r="F99" s="92"/>
      <c r="G99" s="93"/>
      <c r="H99" s="44"/>
    </row>
    <row r="100" spans="1:8" ht="21" customHeight="1">
      <c r="A100" s="79" t="s">
        <v>8</v>
      </c>
      <c r="B100" s="80"/>
      <c r="C100" s="63">
        <v>1463200</v>
      </c>
      <c r="D100" s="63">
        <v>2016378</v>
      </c>
      <c r="E100" s="63">
        <v>1541778</v>
      </c>
      <c r="F100" s="14">
        <f>E100/D100-1</f>
        <v>-0.23537253431648231</v>
      </c>
      <c r="G100" s="15">
        <f>E100/C100-1</f>
        <v>5.3702843083652363E-2</v>
      </c>
      <c r="H100" s="30"/>
    </row>
    <row r="101" spans="1:8" ht="21" customHeight="1">
      <c r="A101" s="79" t="s">
        <v>21</v>
      </c>
      <c r="B101" s="80"/>
      <c r="C101" s="23">
        <v>29264040</v>
      </c>
      <c r="D101" s="23">
        <v>50404955</v>
      </c>
      <c r="E101" s="23">
        <v>38544510</v>
      </c>
      <c r="F101" s="14">
        <f>E101/D101-1</f>
        <v>-0.23530315620755937</v>
      </c>
      <c r="G101" s="15">
        <f>E101/C101-1</f>
        <v>0.31712880381519426</v>
      </c>
      <c r="H101" s="30"/>
    </row>
    <row r="102" spans="1:8" ht="21" customHeight="1">
      <c r="A102" s="89" t="s">
        <v>81</v>
      </c>
      <c r="B102" s="90"/>
      <c r="C102" s="40">
        <v>20</v>
      </c>
      <c r="D102" s="40">
        <v>25</v>
      </c>
      <c r="E102" s="40">
        <v>25</v>
      </c>
      <c r="F102" s="16">
        <f>E102/D102-1</f>
        <v>0</v>
      </c>
      <c r="G102" s="13">
        <f>E102/C102-1</f>
        <v>0.25</v>
      </c>
      <c r="H102" s="30"/>
    </row>
    <row r="103" spans="1:8" ht="27.75" customHeight="1">
      <c r="A103" s="31"/>
      <c r="B103" s="31"/>
      <c r="C103" s="32"/>
      <c r="D103" s="32"/>
      <c r="E103" s="32"/>
      <c r="F103" s="24"/>
      <c r="G103" s="30"/>
      <c r="H103" s="30"/>
    </row>
    <row r="104" spans="1:8" ht="35.25" customHeight="1">
      <c r="A104" s="118" t="s">
        <v>56</v>
      </c>
      <c r="B104" s="118"/>
      <c r="C104" s="118"/>
      <c r="D104" s="118"/>
      <c r="E104" s="118"/>
      <c r="F104" s="118"/>
      <c r="G104" s="118"/>
      <c r="H104" s="59"/>
    </row>
    <row r="105" spans="1:8" ht="30" customHeight="1">
      <c r="A105" s="102" t="s">
        <v>0</v>
      </c>
      <c r="B105" s="103"/>
      <c r="C105" s="112" t="str">
        <f>C92</f>
        <v>2025 rok</v>
      </c>
      <c r="D105" s="113"/>
      <c r="E105" s="112" t="str">
        <f>E92</f>
        <v>2026 rok</v>
      </c>
      <c r="F105" s="114"/>
      <c r="G105" s="113"/>
      <c r="H105" s="56"/>
    </row>
    <row r="106" spans="1:8" ht="33" customHeight="1">
      <c r="A106" s="104"/>
      <c r="B106" s="105"/>
      <c r="C106" s="108" t="str">
        <f>C93</f>
        <v>styczeń</v>
      </c>
      <c r="D106" s="108" t="s">
        <v>85</v>
      </c>
      <c r="E106" s="110" t="s">
        <v>86</v>
      </c>
      <c r="F106" s="96" t="s">
        <v>23</v>
      </c>
      <c r="G106" s="97"/>
      <c r="H106" s="53"/>
    </row>
    <row r="107" spans="1:8" ht="75" customHeight="1">
      <c r="A107" s="106"/>
      <c r="B107" s="107"/>
      <c r="C107" s="109"/>
      <c r="D107" s="109"/>
      <c r="E107" s="111"/>
      <c r="F107" s="8" t="str">
        <f>F94</f>
        <v>stycznia
2026 r. 
z 
grudniem
2025 r.</v>
      </c>
      <c r="G107" s="8" t="str">
        <f>G94</f>
        <v>stycznia
2026 r. 
ze styczniem
2025 r.</v>
      </c>
      <c r="H107" s="53"/>
    </row>
    <row r="108" spans="1:8" ht="30" customHeight="1">
      <c r="A108" s="116" t="s">
        <v>51</v>
      </c>
      <c r="B108" s="117"/>
      <c r="C108" s="35">
        <f>SUM(C109:C112)</f>
        <v>332765089.89999998</v>
      </c>
      <c r="D108" s="35">
        <f>SUM(D109:D112)</f>
        <v>347217399.03000003</v>
      </c>
      <c r="E108" s="35">
        <f>SUM(E109:E112)</f>
        <v>348260276.55000001</v>
      </c>
      <c r="F108" s="36">
        <f>E108/D108-1</f>
        <v>3.0035289790011355E-3</v>
      </c>
      <c r="G108" s="37">
        <f>E108/C108-1</f>
        <v>4.6564940615184458E-2</v>
      </c>
      <c r="H108" s="60"/>
    </row>
    <row r="109" spans="1:8" ht="30" customHeight="1">
      <c r="A109" s="79" t="s">
        <v>55</v>
      </c>
      <c r="B109" s="80"/>
      <c r="C109" s="35">
        <v>171949367</v>
      </c>
      <c r="D109" s="35">
        <v>187391303</v>
      </c>
      <c r="E109" s="78">
        <v>187349894</v>
      </c>
      <c r="F109" s="36">
        <f>E109/D109-1</f>
        <v>-2.2097610367755038E-4</v>
      </c>
      <c r="G109" s="37">
        <f>E109/C109-1</f>
        <v>8.956431342954585E-2</v>
      </c>
      <c r="H109" s="60"/>
    </row>
    <row r="110" spans="1:8" ht="30" customHeight="1">
      <c r="A110" s="79" t="s">
        <v>82</v>
      </c>
      <c r="B110" s="80"/>
      <c r="C110" s="23">
        <v>155167000</v>
      </c>
      <c r="D110" s="73">
        <v>155167000</v>
      </c>
      <c r="E110" s="23">
        <v>155167000</v>
      </c>
      <c r="F110" s="36">
        <f>E110/D110-1</f>
        <v>0</v>
      </c>
      <c r="G110" s="37">
        <f>E110/C110-1</f>
        <v>0</v>
      </c>
      <c r="H110" s="60"/>
    </row>
    <row r="111" spans="1:8" ht="30" customHeight="1">
      <c r="A111" s="94" t="s">
        <v>24</v>
      </c>
      <c r="B111" s="95"/>
      <c r="C111" s="23">
        <v>506751.58999999997</v>
      </c>
      <c r="D111" s="23">
        <v>802974.41</v>
      </c>
      <c r="E111" s="23">
        <v>546843.36</v>
      </c>
      <c r="F111" s="36">
        <f>E111/D111-1</f>
        <v>-0.31897784887067571</v>
      </c>
      <c r="G111" s="37">
        <f>E111/C111-1</f>
        <v>7.9115232771149291E-2</v>
      </c>
      <c r="H111" s="60"/>
    </row>
    <row r="112" spans="1:8" ht="30" customHeight="1">
      <c r="A112" s="89" t="s">
        <v>58</v>
      </c>
      <c r="B112" s="90"/>
      <c r="C112" s="40">
        <v>5141971.3100000005</v>
      </c>
      <c r="D112" s="40">
        <v>3856121.62</v>
      </c>
      <c r="E112" s="40">
        <v>5196539.1900000004</v>
      </c>
      <c r="F112" s="38">
        <f>E112/D112-1</f>
        <v>0.34760770071354763</v>
      </c>
      <c r="G112" s="39">
        <f>E112/C112-1</f>
        <v>1.0612249020891529E-2</v>
      </c>
      <c r="H112" s="60"/>
    </row>
    <row r="113" spans="1:8" ht="27.75" customHeight="1">
      <c r="A113" s="115" t="s">
        <v>87</v>
      </c>
      <c r="B113" s="115"/>
      <c r="C113" s="115"/>
      <c r="D113" s="115"/>
      <c r="E113" s="115"/>
      <c r="F113" s="115"/>
      <c r="G113" s="115"/>
      <c r="H113" s="33"/>
    </row>
    <row r="114" spans="1:8" ht="31.5" customHeight="1">
      <c r="A114" s="101" t="s">
        <v>62</v>
      </c>
      <c r="B114" s="101"/>
      <c r="C114" s="101"/>
      <c r="D114" s="101"/>
      <c r="E114" s="101"/>
      <c r="F114" s="101"/>
      <c r="G114" s="101"/>
      <c r="H114" s="51"/>
    </row>
    <row r="115" spans="1:8" ht="24.75" customHeight="1">
      <c r="A115" s="102" t="s">
        <v>0</v>
      </c>
      <c r="B115" s="103"/>
      <c r="C115" s="112" t="str">
        <f>C105</f>
        <v>2025 rok</v>
      </c>
      <c r="D115" s="113"/>
      <c r="E115" s="112" t="str">
        <f>E105</f>
        <v>2026 rok</v>
      </c>
      <c r="F115" s="114"/>
      <c r="G115" s="113"/>
      <c r="H115" s="56"/>
    </row>
    <row r="116" spans="1:8" ht="34.5" customHeight="1">
      <c r="A116" s="104"/>
      <c r="B116" s="105"/>
      <c r="C116" s="108" t="str">
        <f>C106</f>
        <v>styczeń</v>
      </c>
      <c r="D116" s="108" t="s">
        <v>85</v>
      </c>
      <c r="E116" s="110" t="s">
        <v>86</v>
      </c>
      <c r="F116" s="96" t="s">
        <v>23</v>
      </c>
      <c r="G116" s="97"/>
      <c r="H116" s="53"/>
    </row>
    <row r="117" spans="1:8" ht="75" customHeight="1">
      <c r="A117" s="106"/>
      <c r="B117" s="107"/>
      <c r="C117" s="109"/>
      <c r="D117" s="109"/>
      <c r="E117" s="111"/>
      <c r="F117" s="8" t="str">
        <f>F107</f>
        <v>stycznia
2026 r. 
z 
grudniem
2025 r.</v>
      </c>
      <c r="G117" s="8" t="str">
        <f>G107</f>
        <v>stycznia
2026 r. 
ze styczniem
2025 r.</v>
      </c>
      <c r="H117" s="53"/>
    </row>
    <row r="118" spans="1:8" ht="18.75" customHeight="1">
      <c r="A118" s="98" t="s">
        <v>14</v>
      </c>
      <c r="B118" s="99"/>
      <c r="C118" s="99"/>
      <c r="D118" s="99"/>
      <c r="E118" s="99"/>
      <c r="F118" s="99"/>
      <c r="G118" s="100"/>
      <c r="H118" s="44"/>
    </row>
    <row r="119" spans="1:8" ht="18.75" customHeight="1">
      <c r="A119" s="79" t="s">
        <v>60</v>
      </c>
      <c r="B119" s="80"/>
      <c r="C119" s="9">
        <v>2018</v>
      </c>
      <c r="D119" s="9">
        <v>1714</v>
      </c>
      <c r="E119" s="63">
        <v>1686</v>
      </c>
      <c r="F119" s="14">
        <f>E119/D119-1</f>
        <v>-1.6336056009334854E-2</v>
      </c>
      <c r="G119" s="15">
        <f>E119/C119-1</f>
        <v>-0.16451932606541131</v>
      </c>
      <c r="H119" s="30"/>
    </row>
    <row r="120" spans="1:8" ht="18.75" customHeight="1">
      <c r="A120" s="79" t="s">
        <v>19</v>
      </c>
      <c r="B120" s="80"/>
      <c r="C120" s="11">
        <v>6780233.8700000001</v>
      </c>
      <c r="D120" s="11">
        <v>6132395</v>
      </c>
      <c r="E120" s="23">
        <v>6021338</v>
      </c>
      <c r="F120" s="14">
        <f>E120/D120-1</f>
        <v>-1.81098901815685E-2</v>
      </c>
      <c r="G120" s="15">
        <f>E120/C120-1</f>
        <v>-0.11192768340305048</v>
      </c>
      <c r="H120" s="30"/>
    </row>
    <row r="121" spans="1:8" ht="18.75" customHeight="1">
      <c r="A121" s="79" t="s">
        <v>1</v>
      </c>
      <c r="B121" s="80"/>
      <c r="C121" s="11">
        <v>3359.88</v>
      </c>
      <c r="D121" s="11">
        <v>3577.83</v>
      </c>
      <c r="E121" s="11">
        <v>3571.37</v>
      </c>
      <c r="F121" s="14">
        <f>E121/D121-1</f>
        <v>-1.8055637076105358E-3</v>
      </c>
      <c r="G121" s="15">
        <f>E121/C121-1</f>
        <v>6.2945700441682462E-2</v>
      </c>
      <c r="H121" s="30"/>
    </row>
    <row r="122" spans="1:8" ht="18.75" customHeight="1">
      <c r="A122" s="91" t="s">
        <v>17</v>
      </c>
      <c r="B122" s="92"/>
      <c r="C122" s="92"/>
      <c r="D122" s="92"/>
      <c r="E122" s="92"/>
      <c r="F122" s="92"/>
      <c r="G122" s="93"/>
      <c r="H122" s="44"/>
    </row>
    <row r="123" spans="1:8" ht="18.75" customHeight="1">
      <c r="A123" s="79" t="s">
        <v>3</v>
      </c>
      <c r="B123" s="80"/>
      <c r="C123" s="21">
        <v>50</v>
      </c>
      <c r="D123" s="9">
        <v>41</v>
      </c>
      <c r="E123" s="9">
        <v>40</v>
      </c>
      <c r="F123" s="14">
        <f>E123/D123-1</f>
        <v>-2.4390243902439046E-2</v>
      </c>
      <c r="G123" s="15">
        <f>E123/C123-1</f>
        <v>-0.19999999999999996</v>
      </c>
      <c r="H123" s="30"/>
    </row>
    <row r="124" spans="1:8" ht="18.75" customHeight="1">
      <c r="A124" s="79" t="s">
        <v>19</v>
      </c>
      <c r="B124" s="80"/>
      <c r="C124" s="22">
        <v>63186.5</v>
      </c>
      <c r="D124" s="11">
        <v>54662.840000000004</v>
      </c>
      <c r="E124" s="11">
        <v>53329.599999999999</v>
      </c>
      <c r="F124" s="14">
        <f>E124/D124-1</f>
        <v>-2.4390243902439157E-2</v>
      </c>
      <c r="G124" s="15">
        <f>E124/C124-1</f>
        <v>-0.15599692972391255</v>
      </c>
      <c r="H124" s="30"/>
    </row>
    <row r="125" spans="1:8" ht="18.75" customHeight="1">
      <c r="A125" s="94" t="s">
        <v>54</v>
      </c>
      <c r="B125" s="95"/>
      <c r="C125" s="74">
        <v>1263.73</v>
      </c>
      <c r="D125" s="75">
        <v>1333.24</v>
      </c>
      <c r="E125" s="75">
        <v>1333.24</v>
      </c>
      <c r="F125" s="14">
        <f>E125/D125-1</f>
        <v>0</v>
      </c>
      <c r="G125" s="15">
        <f>E125/C125-1</f>
        <v>5.5003837845109205E-2</v>
      </c>
      <c r="H125" s="30"/>
    </row>
    <row r="126" spans="1:8" ht="18.75" customHeight="1">
      <c r="A126" s="91" t="s">
        <v>2</v>
      </c>
      <c r="B126" s="92"/>
      <c r="C126" s="92"/>
      <c r="D126" s="92"/>
      <c r="E126" s="92"/>
      <c r="F126" s="92"/>
      <c r="G126" s="93"/>
      <c r="H126" s="44"/>
    </row>
    <row r="127" spans="1:8" ht="18.75" customHeight="1">
      <c r="A127" s="79" t="s">
        <v>3</v>
      </c>
      <c r="B127" s="80"/>
      <c r="C127" s="9">
        <v>19826</v>
      </c>
      <c r="D127" s="9">
        <v>17068</v>
      </c>
      <c r="E127" s="9">
        <v>16850</v>
      </c>
      <c r="F127" s="14">
        <f>E127/D127-1</f>
        <v>-1.2772439653152112E-2</v>
      </c>
      <c r="G127" s="15">
        <f>E127/C127-1</f>
        <v>-0.15010592151719959</v>
      </c>
      <c r="H127" s="30"/>
    </row>
    <row r="128" spans="1:8" ht="18.75" customHeight="1">
      <c r="A128" s="79" t="s">
        <v>19</v>
      </c>
      <c r="B128" s="80"/>
      <c r="C128" s="11">
        <v>5903624.6900000004</v>
      </c>
      <c r="D128" s="11">
        <v>5315446</v>
      </c>
      <c r="E128" s="11">
        <v>5248850</v>
      </c>
      <c r="F128" s="14">
        <f>E128/D128-1</f>
        <v>-1.2528769928243033E-2</v>
      </c>
      <c r="G128" s="15">
        <f>E128/C128-1</f>
        <v>-0.11091062260599094</v>
      </c>
      <c r="H128" s="30"/>
    </row>
    <row r="129" spans="1:8" ht="18.75" customHeight="1">
      <c r="A129" s="79" t="s">
        <v>54</v>
      </c>
      <c r="B129" s="80"/>
      <c r="C129" s="75">
        <v>299.82</v>
      </c>
      <c r="D129" s="75">
        <v>312.70999999999998</v>
      </c>
      <c r="E129" s="75">
        <v>312.70999999999998</v>
      </c>
      <c r="F129" s="14">
        <f>E129/D129-1</f>
        <v>0</v>
      </c>
      <c r="G129" s="15">
        <f>E129/C129-1</f>
        <v>4.2992462143953025E-2</v>
      </c>
      <c r="H129" s="30"/>
    </row>
    <row r="130" spans="1:8" ht="18.75" customHeight="1">
      <c r="A130" s="91" t="s">
        <v>4</v>
      </c>
      <c r="B130" s="92"/>
      <c r="C130" s="92"/>
      <c r="D130" s="92"/>
      <c r="E130" s="92"/>
      <c r="F130" s="92"/>
      <c r="G130" s="93"/>
      <c r="H130" s="44"/>
    </row>
    <row r="131" spans="1:8" ht="18.75" customHeight="1">
      <c r="A131" s="79" t="s">
        <v>3</v>
      </c>
      <c r="B131" s="80"/>
      <c r="C131" s="9">
        <v>5574</v>
      </c>
      <c r="D131" s="9">
        <v>4739</v>
      </c>
      <c r="E131" s="9">
        <v>4672</v>
      </c>
      <c r="F131" s="14">
        <f>E131/D131-1</f>
        <v>-1.4138003798269683E-2</v>
      </c>
      <c r="G131" s="15">
        <f>E131/C131-1</f>
        <v>-0.16182274847506284</v>
      </c>
      <c r="H131" s="30"/>
    </row>
    <row r="132" spans="1:8" ht="18.75" customHeight="1">
      <c r="A132" s="79" t="s">
        <v>19</v>
      </c>
      <c r="B132" s="80"/>
      <c r="C132" s="11">
        <v>1826936.92</v>
      </c>
      <c r="D132" s="11">
        <v>1647426</v>
      </c>
      <c r="E132" s="11">
        <v>1623066</v>
      </c>
      <c r="F132" s="14">
        <f>E132/D132-1</f>
        <v>-1.4786703621285535E-2</v>
      </c>
      <c r="G132" s="15">
        <f>E132/C132-1</f>
        <v>-0.11159165801958826</v>
      </c>
      <c r="H132" s="30"/>
    </row>
    <row r="133" spans="1:8" ht="18.75" customHeight="1">
      <c r="A133" s="79" t="s">
        <v>54</v>
      </c>
      <c r="B133" s="80"/>
      <c r="C133" s="75">
        <v>330.07</v>
      </c>
      <c r="D133" s="75">
        <v>348.22</v>
      </c>
      <c r="E133" s="75">
        <v>348.22</v>
      </c>
      <c r="F133" s="14">
        <f>E133/D133-1</f>
        <v>0</v>
      </c>
      <c r="G133" s="15">
        <f>E133/C133-1</f>
        <v>5.4988335807556021E-2</v>
      </c>
      <c r="H133" s="30"/>
    </row>
    <row r="134" spans="1:8" ht="18.75" customHeight="1">
      <c r="A134" s="91" t="s">
        <v>15</v>
      </c>
      <c r="B134" s="92"/>
      <c r="C134" s="92"/>
      <c r="D134" s="92"/>
      <c r="E134" s="92"/>
      <c r="F134" s="92"/>
      <c r="G134" s="93"/>
      <c r="H134" s="44"/>
    </row>
    <row r="135" spans="1:8" ht="18.75" customHeight="1">
      <c r="A135" s="79" t="s">
        <v>3</v>
      </c>
      <c r="B135" s="80"/>
      <c r="C135" s="9">
        <v>5</v>
      </c>
      <c r="D135" s="9">
        <v>7</v>
      </c>
      <c r="E135" s="9">
        <v>10</v>
      </c>
      <c r="F135" s="14">
        <f>E135/D135-1</f>
        <v>0.4285714285714286</v>
      </c>
      <c r="G135" s="15">
        <f>E135/C135-1</f>
        <v>1</v>
      </c>
      <c r="H135" s="30"/>
    </row>
    <row r="136" spans="1:8" ht="18.75" customHeight="1">
      <c r="A136" s="79" t="s">
        <v>19</v>
      </c>
      <c r="B136" s="80"/>
      <c r="C136" s="11">
        <v>20000</v>
      </c>
      <c r="D136" s="11">
        <v>28000</v>
      </c>
      <c r="E136" s="11">
        <v>46000</v>
      </c>
      <c r="F136" s="14">
        <f>E136/D136-1</f>
        <v>0.64285714285714279</v>
      </c>
      <c r="G136" s="15">
        <f>E136/C136-1</f>
        <v>1.2999999999999998</v>
      </c>
      <c r="H136" s="30"/>
    </row>
    <row r="137" spans="1:8" ht="18.75" customHeight="1">
      <c r="A137" s="79" t="s">
        <v>54</v>
      </c>
      <c r="B137" s="80"/>
      <c r="C137" s="23">
        <v>4000</v>
      </c>
      <c r="D137" s="23">
        <v>4000</v>
      </c>
      <c r="E137" s="23">
        <v>7000</v>
      </c>
      <c r="F137" s="14">
        <f>E137/D137-1</f>
        <v>0.75</v>
      </c>
      <c r="G137" s="15">
        <f>E137/C137-1</f>
        <v>0.75</v>
      </c>
      <c r="H137" s="30"/>
    </row>
    <row r="138" spans="1:8" ht="18.75" customHeight="1">
      <c r="A138" s="91" t="s">
        <v>11</v>
      </c>
      <c r="B138" s="92"/>
      <c r="C138" s="92"/>
      <c r="D138" s="92"/>
      <c r="E138" s="92"/>
      <c r="F138" s="92"/>
      <c r="G138" s="93"/>
      <c r="H138" s="44"/>
    </row>
    <row r="139" spans="1:8" ht="18.75" customHeight="1">
      <c r="A139" s="79" t="s">
        <v>3</v>
      </c>
      <c r="B139" s="80"/>
      <c r="C139" s="9">
        <v>1201</v>
      </c>
      <c r="D139" s="9">
        <v>957</v>
      </c>
      <c r="E139" s="9">
        <v>937</v>
      </c>
      <c r="F139" s="14">
        <f>E139/D139-1</f>
        <v>-2.0898641588296796E-2</v>
      </c>
      <c r="G139" s="15">
        <f>E139/C139-1</f>
        <v>-0.21981681931723562</v>
      </c>
      <c r="H139" s="30"/>
    </row>
    <row r="140" spans="1:8" ht="18.75" customHeight="1">
      <c r="A140" s="79" t="s">
        <v>19</v>
      </c>
      <c r="B140" s="80"/>
      <c r="C140" s="11">
        <v>392969.18</v>
      </c>
      <c r="D140" s="11">
        <v>331854</v>
      </c>
      <c r="E140" s="11">
        <v>326630</v>
      </c>
      <c r="F140" s="14">
        <f>E140/D140-1</f>
        <v>-1.5741862385265759E-2</v>
      </c>
      <c r="G140" s="15">
        <f>E140/C140-1</f>
        <v>-0.16881522362644319</v>
      </c>
      <c r="H140" s="30"/>
    </row>
    <row r="141" spans="1:8" ht="18.75" customHeight="1">
      <c r="A141" s="79" t="s">
        <v>54</v>
      </c>
      <c r="B141" s="80"/>
      <c r="C141" s="75">
        <v>330.07</v>
      </c>
      <c r="D141" s="75">
        <v>348.22</v>
      </c>
      <c r="E141" s="75">
        <v>348.22</v>
      </c>
      <c r="F141" s="14">
        <f>E141/D141-1</f>
        <v>0</v>
      </c>
      <c r="G141" s="15">
        <f>E141/C141-1</f>
        <v>5.4988335807556021E-2</v>
      </c>
      <c r="H141" s="30"/>
    </row>
    <row r="142" spans="1:8" ht="18.75" customHeight="1">
      <c r="A142" s="91" t="s">
        <v>5</v>
      </c>
      <c r="B142" s="92"/>
      <c r="C142" s="92"/>
      <c r="D142" s="92"/>
      <c r="E142" s="92"/>
      <c r="F142" s="92"/>
      <c r="G142" s="93"/>
      <c r="H142" s="44"/>
    </row>
    <row r="143" spans="1:8" ht="18.75" customHeight="1">
      <c r="A143" s="79" t="s">
        <v>3</v>
      </c>
      <c r="B143" s="80"/>
      <c r="C143" s="9">
        <v>3682</v>
      </c>
      <c r="D143" s="9">
        <v>3151</v>
      </c>
      <c r="E143" s="9">
        <v>3117</v>
      </c>
      <c r="F143" s="14">
        <f>E143/D143-1</f>
        <v>-1.0790225325293612E-2</v>
      </c>
      <c r="G143" s="15">
        <f>E143/C143-1</f>
        <v>-0.15344921238457365</v>
      </c>
      <c r="H143" s="30"/>
    </row>
    <row r="144" spans="1:8" ht="18.75" customHeight="1">
      <c r="A144" s="79" t="s">
        <v>19</v>
      </c>
      <c r="B144" s="80"/>
      <c r="C144" s="11">
        <v>1058766.82</v>
      </c>
      <c r="D144" s="11">
        <v>952947</v>
      </c>
      <c r="E144" s="11">
        <v>937604</v>
      </c>
      <c r="F144" s="14">
        <f>E144/D144-1</f>
        <v>-1.61005806199086E-2</v>
      </c>
      <c r="G144" s="15">
        <f>E144/C144-1</f>
        <v>-0.11443768137728383</v>
      </c>
      <c r="H144" s="30"/>
    </row>
    <row r="145" spans="1:8" ht="18.75" customHeight="1">
      <c r="A145" s="79" t="s">
        <v>83</v>
      </c>
      <c r="B145" s="80"/>
      <c r="C145" s="75">
        <v>330.07</v>
      </c>
      <c r="D145" s="75">
        <v>348.22</v>
      </c>
      <c r="E145" s="75">
        <v>348.22</v>
      </c>
      <c r="F145" s="14">
        <f>E145/D145-1</f>
        <v>0</v>
      </c>
      <c r="G145" s="15">
        <f>E145/C145-1</f>
        <v>5.4988335807556021E-2</v>
      </c>
      <c r="H145" s="30"/>
    </row>
    <row r="146" spans="1:8" ht="18.75" customHeight="1">
      <c r="A146" s="91" t="s">
        <v>6</v>
      </c>
      <c r="B146" s="92"/>
      <c r="C146" s="92"/>
      <c r="D146" s="92"/>
      <c r="E146" s="92"/>
      <c r="F146" s="92"/>
      <c r="G146" s="93"/>
      <c r="H146" s="44"/>
    </row>
    <row r="147" spans="1:8" ht="18.75" customHeight="1">
      <c r="A147" s="79" t="s">
        <v>3</v>
      </c>
      <c r="B147" s="80"/>
      <c r="C147" s="9">
        <v>15361</v>
      </c>
      <c r="D147" s="9">
        <v>12947</v>
      </c>
      <c r="E147" s="9">
        <v>12755</v>
      </c>
      <c r="F147" s="14">
        <f>E147/D147-1</f>
        <v>-1.4829690275739549E-2</v>
      </c>
      <c r="G147" s="15">
        <f>E147/C147-1</f>
        <v>-0.16965041338454523</v>
      </c>
      <c r="H147" s="30"/>
    </row>
    <row r="148" spans="1:8" ht="18.75" customHeight="1">
      <c r="A148" s="79" t="s">
        <v>19</v>
      </c>
      <c r="B148" s="80"/>
      <c r="C148" s="11">
        <v>754559.64</v>
      </c>
      <c r="D148" s="11">
        <v>672722</v>
      </c>
      <c r="E148" s="11">
        <v>662906</v>
      </c>
      <c r="F148" s="14">
        <f>E148/D148-1</f>
        <v>-1.4591465716893404E-2</v>
      </c>
      <c r="G148" s="15">
        <f>E148/C148-1</f>
        <v>-0.12146639594982844</v>
      </c>
      <c r="H148" s="30"/>
    </row>
    <row r="149" spans="1:8" ht="18.75" customHeight="1">
      <c r="A149" s="79" t="s">
        <v>54</v>
      </c>
      <c r="B149" s="80"/>
      <c r="C149" s="75">
        <v>49.51</v>
      </c>
      <c r="D149" s="75">
        <v>52.23</v>
      </c>
      <c r="E149" s="75">
        <v>52.23</v>
      </c>
      <c r="F149" s="14">
        <f>E149/D149-1</f>
        <v>0</v>
      </c>
      <c r="G149" s="15">
        <f>E149/C149-1</f>
        <v>5.4938396283578994E-2</v>
      </c>
      <c r="H149" s="30"/>
    </row>
    <row r="150" spans="1:8" ht="18.75" customHeight="1">
      <c r="A150" s="91" t="s">
        <v>12</v>
      </c>
      <c r="B150" s="92"/>
      <c r="C150" s="92"/>
      <c r="D150" s="92"/>
      <c r="E150" s="92"/>
      <c r="F150" s="92"/>
      <c r="G150" s="93"/>
      <c r="H150" s="44"/>
    </row>
    <row r="151" spans="1:8" ht="20.25" customHeight="1">
      <c r="A151" s="79" t="s">
        <v>3</v>
      </c>
      <c r="B151" s="80"/>
      <c r="C151" s="9">
        <v>5</v>
      </c>
      <c r="D151" s="9">
        <v>5</v>
      </c>
      <c r="E151" s="9">
        <v>5</v>
      </c>
      <c r="F151" s="14">
        <f>E151/D151-1</f>
        <v>0</v>
      </c>
      <c r="G151" s="15">
        <f>E151/C151-1</f>
        <v>0</v>
      </c>
      <c r="H151" s="30"/>
    </row>
    <row r="152" spans="1:8" ht="18.75" customHeight="1">
      <c r="A152" s="79" t="s">
        <v>19</v>
      </c>
      <c r="B152" s="80"/>
      <c r="C152" s="11">
        <v>6927.95</v>
      </c>
      <c r="D152" s="11">
        <v>7308.95</v>
      </c>
      <c r="E152" s="11">
        <v>7308.95</v>
      </c>
      <c r="F152" s="14">
        <f>E152/D152-1</f>
        <v>0</v>
      </c>
      <c r="G152" s="15">
        <f>E152/C152-1</f>
        <v>5.4994623229093653E-2</v>
      </c>
      <c r="H152" s="30"/>
    </row>
    <row r="153" spans="1:8" ht="18.75" customHeight="1">
      <c r="A153" s="79" t="s">
        <v>1</v>
      </c>
      <c r="B153" s="80"/>
      <c r="C153" s="11">
        <v>1385.59</v>
      </c>
      <c r="D153" s="11">
        <v>1461.79</v>
      </c>
      <c r="E153" s="11">
        <v>1461.79</v>
      </c>
      <c r="F153" s="14">
        <f>E153/D153-1</f>
        <v>0</v>
      </c>
      <c r="G153" s="15">
        <f>E153/C153-1</f>
        <v>5.4994623229093875E-2</v>
      </c>
      <c r="H153" s="30"/>
    </row>
    <row r="154" spans="1:8" ht="18.75" customHeight="1">
      <c r="A154" s="91" t="s">
        <v>16</v>
      </c>
      <c r="B154" s="92"/>
      <c r="C154" s="92"/>
      <c r="D154" s="92"/>
      <c r="E154" s="92"/>
      <c r="F154" s="92"/>
      <c r="G154" s="93"/>
      <c r="H154" s="44"/>
    </row>
    <row r="155" spans="1:8" ht="20.25" customHeight="1">
      <c r="A155" s="79" t="s">
        <v>60</v>
      </c>
      <c r="B155" s="80"/>
      <c r="C155" s="9">
        <v>1454</v>
      </c>
      <c r="D155" s="9">
        <v>1482</v>
      </c>
      <c r="E155" s="9">
        <v>1497</v>
      </c>
      <c r="F155" s="14">
        <f>E155/D155-1</f>
        <v>1.0121457489878471E-2</v>
      </c>
      <c r="G155" s="15">
        <f>E155/C155-1</f>
        <v>2.9573590096286129E-2</v>
      </c>
      <c r="H155" s="30"/>
    </row>
    <row r="156" spans="1:8" ht="18.75" customHeight="1">
      <c r="A156" s="79" t="s">
        <v>29</v>
      </c>
      <c r="B156" s="80"/>
      <c r="C156" s="11">
        <v>2617668.7000000002</v>
      </c>
      <c r="D156" s="11">
        <v>2847666</v>
      </c>
      <c r="E156" s="11">
        <v>2848141</v>
      </c>
      <c r="F156" s="14">
        <f>E156/D156-1</f>
        <v>1.6680326976548088E-4</v>
      </c>
      <c r="G156" s="15">
        <f>E156/C156-1</f>
        <v>8.8044869849266849E-2</v>
      </c>
      <c r="H156" s="30"/>
    </row>
    <row r="157" spans="1:8" ht="18.75" customHeight="1">
      <c r="A157" s="79" t="s">
        <v>84</v>
      </c>
      <c r="B157" s="80"/>
      <c r="C157" s="75">
        <v>1780.96</v>
      </c>
      <c r="D157" s="75">
        <v>1878.91</v>
      </c>
      <c r="E157" s="75">
        <v>1878.91</v>
      </c>
      <c r="F157" s="14">
        <f>E157/D157-1</f>
        <v>0</v>
      </c>
      <c r="G157" s="15">
        <f>E157/C157-1</f>
        <v>5.4998427814212603E-2</v>
      </c>
      <c r="H157" s="30"/>
    </row>
    <row r="158" spans="1:8" ht="28.5" customHeight="1">
      <c r="A158" s="83" t="s">
        <v>30</v>
      </c>
      <c r="B158" s="84"/>
      <c r="C158" s="84"/>
      <c r="D158" s="84"/>
      <c r="E158" s="84"/>
      <c r="F158" s="84"/>
      <c r="G158" s="85"/>
      <c r="H158" s="42"/>
    </row>
    <row r="159" spans="1:8" ht="18.75" customHeight="1">
      <c r="A159" s="79" t="s">
        <v>3</v>
      </c>
      <c r="B159" s="80"/>
      <c r="C159" s="9">
        <v>324</v>
      </c>
      <c r="D159" s="9">
        <v>326</v>
      </c>
      <c r="E159" s="9">
        <v>325</v>
      </c>
      <c r="F159" s="14">
        <f>E159/D159-1</f>
        <v>-3.0674846625766694E-3</v>
      </c>
      <c r="G159" s="15">
        <f>E159/C159-1</f>
        <v>3.0864197530864335E-3</v>
      </c>
      <c r="H159" s="30"/>
    </row>
    <row r="160" spans="1:8" ht="18.75" customHeight="1">
      <c r="A160" s="79" t="s">
        <v>19</v>
      </c>
      <c r="B160" s="80"/>
      <c r="C160" s="11">
        <v>455813.02999999997</v>
      </c>
      <c r="D160" s="11">
        <v>479630.54</v>
      </c>
      <c r="E160" s="11">
        <v>476251.19</v>
      </c>
      <c r="F160" s="14">
        <f>E160/D160-1</f>
        <v>-7.0457356614530564E-3</v>
      </c>
      <c r="G160" s="15">
        <f>E160/C160-1</f>
        <v>4.4838911252712554E-2</v>
      </c>
      <c r="H160" s="30"/>
    </row>
    <row r="161" spans="1:8" ht="18.75" customHeight="1">
      <c r="A161" s="79" t="s">
        <v>61</v>
      </c>
      <c r="B161" s="80"/>
      <c r="C161" s="11">
        <v>1406.83</v>
      </c>
      <c r="D161" s="11">
        <v>1471.26</v>
      </c>
      <c r="E161" s="11">
        <v>1465.39</v>
      </c>
      <c r="F161" s="14">
        <f>E161/D161-1</f>
        <v>-3.9897774696517896E-3</v>
      </c>
      <c r="G161" s="15">
        <f>E161/C161-1</f>
        <v>4.1625498461079324E-2</v>
      </c>
      <c r="H161" s="30"/>
    </row>
    <row r="162" spans="1:8" ht="18.75" customHeight="1">
      <c r="A162" s="86" t="s">
        <v>65</v>
      </c>
      <c r="B162" s="87"/>
      <c r="C162" s="87"/>
      <c r="D162" s="87"/>
      <c r="E162" s="87"/>
      <c r="F162" s="87"/>
      <c r="G162" s="88"/>
      <c r="H162" s="43"/>
    </row>
    <row r="163" spans="1:8" ht="18.75" customHeight="1">
      <c r="A163" s="79" t="s">
        <v>3</v>
      </c>
      <c r="B163" s="80"/>
      <c r="C163" s="9">
        <v>36575</v>
      </c>
      <c r="D163" s="9">
        <v>37754</v>
      </c>
      <c r="E163" s="9">
        <v>37828</v>
      </c>
      <c r="F163" s="14">
        <f>E163/D163-1</f>
        <v>1.9600572124807147E-3</v>
      </c>
      <c r="G163" s="15">
        <f>E163/C163-1</f>
        <v>3.4258373205741544E-2</v>
      </c>
      <c r="H163" s="61"/>
    </row>
    <row r="164" spans="1:8" ht="18.75" customHeight="1">
      <c r="A164" s="79" t="s">
        <v>19</v>
      </c>
      <c r="B164" s="80"/>
      <c r="C164" s="11">
        <v>12398793.24</v>
      </c>
      <c r="D164" s="11">
        <v>13488947.320000002</v>
      </c>
      <c r="E164" s="11">
        <v>13506681.279999999</v>
      </c>
      <c r="F164" s="14">
        <f>E164/D164-1</f>
        <v>1.3147030364411005E-3</v>
      </c>
      <c r="G164" s="15">
        <f>E164/C164-1</f>
        <v>8.9354505600256262E-2</v>
      </c>
      <c r="H164" s="61"/>
    </row>
    <row r="165" spans="1:8" ht="18.75" customHeight="1">
      <c r="A165" s="89" t="s">
        <v>57</v>
      </c>
      <c r="B165" s="90"/>
      <c r="C165" s="75">
        <v>336.36</v>
      </c>
      <c r="D165" s="76">
        <v>354.86</v>
      </c>
      <c r="E165" s="76">
        <v>354.86</v>
      </c>
      <c r="F165" s="16">
        <f>E165/D165-1</f>
        <v>0</v>
      </c>
      <c r="G165" s="15">
        <f>E165/C165-1</f>
        <v>5.5000594601022801E-2</v>
      </c>
      <c r="H165" s="61"/>
    </row>
    <row r="166" spans="1:8" ht="24.75" customHeight="1">
      <c r="A166" s="81" t="s">
        <v>88</v>
      </c>
      <c r="B166" s="81"/>
      <c r="C166" s="81"/>
      <c r="D166" s="81"/>
      <c r="E166" s="81"/>
      <c r="F166" s="81"/>
      <c r="G166" s="81"/>
      <c r="H166" s="62"/>
    </row>
    <row r="167" spans="1:8" ht="14.25" customHeight="1">
      <c r="A167" s="82" t="s">
        <v>89</v>
      </c>
      <c r="B167" s="82"/>
      <c r="C167" s="82"/>
      <c r="D167" s="82"/>
      <c r="E167" s="82"/>
      <c r="F167" s="82"/>
      <c r="G167" s="82"/>
      <c r="H167" s="41"/>
    </row>
    <row r="168" spans="1:8" ht="14.25" customHeight="1">
      <c r="D168" s="20"/>
      <c r="E168" s="20"/>
      <c r="F168" s="20"/>
      <c r="G168" s="20"/>
      <c r="H168" s="20"/>
    </row>
    <row r="169" spans="1:8">
      <c r="D169" s="19"/>
      <c r="E169" s="19"/>
      <c r="F169" s="24"/>
      <c r="G169" s="20"/>
      <c r="H169" s="20"/>
    </row>
  </sheetData>
  <mergeCells count="156">
    <mergeCell ref="B8:G8"/>
    <mergeCell ref="B15:G15"/>
    <mergeCell ref="B18:G18"/>
    <mergeCell ref="B19:G19"/>
    <mergeCell ref="B35:G35"/>
    <mergeCell ref="A36:G36"/>
    <mergeCell ref="B43:G43"/>
    <mergeCell ref="B44:G44"/>
    <mergeCell ref="B45:G45"/>
    <mergeCell ref="B46:F46"/>
    <mergeCell ref="B47:F47"/>
    <mergeCell ref="B48:F48"/>
    <mergeCell ref="B37:G37"/>
    <mergeCell ref="B38:G38"/>
    <mergeCell ref="B39:G39"/>
    <mergeCell ref="B40:G40"/>
    <mergeCell ref="B41:G41"/>
    <mergeCell ref="B42:G42"/>
    <mergeCell ref="B49:F49"/>
    <mergeCell ref="B50:F50"/>
    <mergeCell ref="B51:F51"/>
    <mergeCell ref="B52:F52"/>
    <mergeCell ref="A57:G57"/>
    <mergeCell ref="A58:B60"/>
    <mergeCell ref="C59:C60"/>
    <mergeCell ref="D59:D60"/>
    <mergeCell ref="C58:D58"/>
    <mergeCell ref="E58:G58"/>
    <mergeCell ref="A66:B68"/>
    <mergeCell ref="C67:C68"/>
    <mergeCell ref="D67:D68"/>
    <mergeCell ref="E67:E68"/>
    <mergeCell ref="F67:G67"/>
    <mergeCell ref="E59:E60"/>
    <mergeCell ref="F59:G59"/>
    <mergeCell ref="A61:B61"/>
    <mergeCell ref="A62:B62"/>
    <mergeCell ref="A63:G63"/>
    <mergeCell ref="A65:G65"/>
    <mergeCell ref="E66:G66"/>
    <mergeCell ref="C66:D66"/>
    <mergeCell ref="A69:B69"/>
    <mergeCell ref="A70:B70"/>
    <mergeCell ref="A71:B71"/>
    <mergeCell ref="A73:G73"/>
    <mergeCell ref="A75:G75"/>
    <mergeCell ref="A76:B78"/>
    <mergeCell ref="C77:C78"/>
    <mergeCell ref="D77:D78"/>
    <mergeCell ref="C76:D76"/>
    <mergeCell ref="E76:G76"/>
    <mergeCell ref="A72:G72"/>
    <mergeCell ref="A84:B86"/>
    <mergeCell ref="C85:C86"/>
    <mergeCell ref="D85:D86"/>
    <mergeCell ref="E85:E86"/>
    <mergeCell ref="F85:G85"/>
    <mergeCell ref="E77:E78"/>
    <mergeCell ref="F77:G77"/>
    <mergeCell ref="A79:B79"/>
    <mergeCell ref="A80:B80"/>
    <mergeCell ref="A81:B81"/>
    <mergeCell ref="A83:G83"/>
    <mergeCell ref="C84:D84"/>
    <mergeCell ref="E84:G84"/>
    <mergeCell ref="F93:G93"/>
    <mergeCell ref="A95:G95"/>
    <mergeCell ref="A96:B96"/>
    <mergeCell ref="A97:B97"/>
    <mergeCell ref="A98:B98"/>
    <mergeCell ref="A99:G99"/>
    <mergeCell ref="A87:B87"/>
    <mergeCell ref="A88:B88"/>
    <mergeCell ref="A89:B89"/>
    <mergeCell ref="A91:G91"/>
    <mergeCell ref="A92:B94"/>
    <mergeCell ref="C93:C94"/>
    <mergeCell ref="D93:D94"/>
    <mergeCell ref="E93:E94"/>
    <mergeCell ref="C92:D92"/>
    <mergeCell ref="E92:G92"/>
    <mergeCell ref="F106:G106"/>
    <mergeCell ref="A108:B108"/>
    <mergeCell ref="A109:B109"/>
    <mergeCell ref="A110:B110"/>
    <mergeCell ref="A111:B111"/>
    <mergeCell ref="A100:B100"/>
    <mergeCell ref="A101:B101"/>
    <mergeCell ref="A102:B102"/>
    <mergeCell ref="A104:G104"/>
    <mergeCell ref="A105:B107"/>
    <mergeCell ref="C106:C107"/>
    <mergeCell ref="D106:D107"/>
    <mergeCell ref="E106:E107"/>
    <mergeCell ref="C105:D105"/>
    <mergeCell ref="E105:G105"/>
    <mergeCell ref="A112:B112"/>
    <mergeCell ref="A114:G114"/>
    <mergeCell ref="A115:B117"/>
    <mergeCell ref="C116:C117"/>
    <mergeCell ref="D116:D117"/>
    <mergeCell ref="E116:E117"/>
    <mergeCell ref="C115:D115"/>
    <mergeCell ref="E115:G115"/>
    <mergeCell ref="A113:G113"/>
    <mergeCell ref="A123:B123"/>
    <mergeCell ref="A124:B124"/>
    <mergeCell ref="A125:B125"/>
    <mergeCell ref="A126:G126"/>
    <mergeCell ref="A127:B127"/>
    <mergeCell ref="A128:B128"/>
    <mergeCell ref="F116:G116"/>
    <mergeCell ref="A118:G118"/>
    <mergeCell ref="A119:B119"/>
    <mergeCell ref="A120:B120"/>
    <mergeCell ref="A121:B121"/>
    <mergeCell ref="A122:G122"/>
    <mergeCell ref="A138:G138"/>
    <mergeCell ref="A139:B139"/>
    <mergeCell ref="A140:B140"/>
    <mergeCell ref="A141:B141"/>
    <mergeCell ref="A142:G142"/>
    <mergeCell ref="A135:B135"/>
    <mergeCell ref="A136:B136"/>
    <mergeCell ref="A137:B137"/>
    <mergeCell ref="A129:B129"/>
    <mergeCell ref="A130:G130"/>
    <mergeCell ref="A131:B131"/>
    <mergeCell ref="A132:B132"/>
    <mergeCell ref="A133:B133"/>
    <mergeCell ref="A134:G134"/>
    <mergeCell ref="A149:B149"/>
    <mergeCell ref="A150:G150"/>
    <mergeCell ref="A151:B151"/>
    <mergeCell ref="A152:B152"/>
    <mergeCell ref="A153:B153"/>
    <mergeCell ref="A154:G154"/>
    <mergeCell ref="A143:B143"/>
    <mergeCell ref="A144:B144"/>
    <mergeCell ref="A145:B145"/>
    <mergeCell ref="A146:G146"/>
    <mergeCell ref="A147:B147"/>
    <mergeCell ref="A148:B148"/>
    <mergeCell ref="A161:B161"/>
    <mergeCell ref="A166:G166"/>
    <mergeCell ref="A167:G167"/>
    <mergeCell ref="A155:B155"/>
    <mergeCell ref="A156:B156"/>
    <mergeCell ref="A157:B157"/>
    <mergeCell ref="A158:G158"/>
    <mergeCell ref="A159:B159"/>
    <mergeCell ref="A160:B160"/>
    <mergeCell ref="A162:G162"/>
    <mergeCell ref="A163:B163"/>
    <mergeCell ref="A164:B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Height="0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2026-02-23T13:38:48Z</cp:lastPrinted>
  <dcterms:created xsi:type="dcterms:W3CDTF">2008-02-15T13:23:15Z</dcterms:created>
  <dcterms:modified xsi:type="dcterms:W3CDTF">2026-03-02T13:22:36Z</dcterms:modified>
</cp:coreProperties>
</file>