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gnieszka.janicka\Downloads\"/>
    </mc:Choice>
  </mc:AlternateContent>
  <xr:revisionPtr revIDLastSave="0" documentId="13_ncr:1_{EAF88A68-603D-4C0F-B692-DFEDF3ED0B2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zwarta lista oceniona" sheetId="1" r:id="rId1"/>
    <sheet name="propocjonalność" sheetId="2" state="hidden" r:id="rId2"/>
  </sheets>
  <definedNames>
    <definedName name="_xlnm.Print_Titles" localSheetId="0">'Czwarta lista oceniona'!$6:$6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 l="1"/>
  <c r="H13" i="1"/>
  <c r="C3" i="2" l="1"/>
  <c r="D3" i="2" s="1"/>
  <c r="C2" i="2"/>
  <c r="D2" i="2" s="1"/>
  <c r="C1" i="2"/>
  <c r="D4" i="2" l="1"/>
</calcChain>
</file>

<file path=xl/sharedStrings.xml><?xml version="1.0" encoding="utf-8"?>
<sst xmlns="http://schemas.openxmlformats.org/spreadsheetml/2006/main" count="44" uniqueCount="36">
  <si>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</si>
  <si>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</si>
  <si>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</si>
  <si>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</si>
  <si>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</si>
  <si>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</si>
  <si>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</si>
  <si>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</si>
  <si>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Systemy selektywnego zbierania odpadów komunalnych uwzględniające rozwiązania dotyczące zapobiegania powstawaniu odpadów, w tym ponowne użycie</t>
  </si>
  <si>
    <t>Wielkopolskie</t>
  </si>
  <si>
    <t>Załacznik nr 1</t>
  </si>
  <si>
    <t>RAZEM</t>
  </si>
  <si>
    <t>do podziału kwota</t>
  </si>
  <si>
    <t>wnioskowane dof. Związek Międzygminny "EKO-Siódemka"</t>
  </si>
  <si>
    <t>wnioskowane dof. CZG-12</t>
  </si>
  <si>
    <t>Wynik ETAP 1 oceny</t>
  </si>
  <si>
    <t>[poz/neg]</t>
  </si>
  <si>
    <t>Wynik ETAP 2 oceny [neg/poz]</t>
  </si>
  <si>
    <t>pozytywny</t>
  </si>
  <si>
    <t>Projekty ocenione pozytywnie po ETAPIE 2 oceny</t>
  </si>
  <si>
    <t>Przedsiębiorstwo Gospodarki Komunalnej Sp. z o.o. w Zamościu</t>
  </si>
  <si>
    <t>FENX.01.04-IW.01-0034/23</t>
  </si>
  <si>
    <t>Związek Międzygminny „EKO SIÓDEMKA”</t>
  </si>
  <si>
    <t>FENX.01.04-IW.01-0037/23</t>
  </si>
  <si>
    <t>FENX.01.04-IW.01-0025/23</t>
  </si>
  <si>
    <t>Gmina Celestynów</t>
  </si>
  <si>
    <t>Budowa Punktu Selektywnego Zbierania Odpadów Komunalnych na terenie Miasta Zamość</t>
  </si>
  <si>
    <t>Lubelskie</t>
  </si>
  <si>
    <t>Mazowieckie</t>
  </si>
  <si>
    <t>Wsparcie systemu segregacji na terenie związku międzygminnego „EKO-SIÓDEMKA” poprzez budowę i rozbudowę punktów selektywnej zbiórki odpadów komunalnych oraz zakup pojemników do selektywnej zbiórki odpadów</t>
  </si>
  <si>
    <t>Kompleksowa budowa Punktu Selektywnej Zbiórki Odpadów Komunalnych w Celestynowie</t>
  </si>
  <si>
    <t>Czwarta lista ocenionych projektów - nabór nr FENX.01.04-IW.01-001/23 w ramach działania FENX.01.04.  FEnIKS 2021-2027</t>
  </si>
  <si>
    <t>FENX.01.04-IW.01-0042/23</t>
  </si>
  <si>
    <t>Przedsiębiorstwo Gospodarki Komunalnej Sp. z o.o.</t>
  </si>
  <si>
    <t>Lamusownia 2.0: Rozbudowa systemu selektywnej zbiórki odpadów w Mieście Biłgoraj z uwzględnieniem rozwiązań zapobiegających powstawaniu odpadów</t>
  </si>
  <si>
    <t>Przyznane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</si>
</sst>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1"/>
      <color theme="1"/>
      <name val="Calibri"/>
      <family val="2"/>
      <charset val="238"/>
      <scheme val="minor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b/>
      <sz val="9.5"/>
      <color theme="1"/>
      <name val="Open sans lig"/>
      <charset val="238"/>
    </font>
    <font>
      <sz val="10"/>
      <color theme="1"/>
      <name val="Open sans lig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4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891540</xdr:colOff>
      <xdr:row>0</xdr:row>
      <xdr:rowOff>157479</xdr:rowOff>
    </xdr:from>
    <xdr:to>
      <xdr:col>9</xdr:col>
      <xdr:colOff>160655</xdr:colOff>
      <xdr:row>2</xdr:row>
      <xdr:rowOff>52468</xdr:rowOff>
    </xdr:to>
    <xdr:pic>
      <xdr:nvPicPr>
        <xdr:cNvPr id="7" name="Obraz 6" descr="nazwa logotyp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040" y="157479"/>
          <a:ext cx="11572240" cy="1101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60" zoomScaleNormal="60" workbookViewId="0">
      <selection activeCell="J16" sqref="J16"/>
    </sheetView>
  </sheetViews>
  <sheetFormatPr defaultColWidth="8.88671875" defaultRowHeight="17.399999999999999"/>
  <cols>
    <col min="1" max="1" width="4.88671875" style="1" customWidth="1"/>
    <col min="2" max="2" width="25.6640625" style="1" customWidth="1"/>
    <col min="3" max="3" width="33.5546875" style="1" customWidth="1"/>
    <col min="4" max="4" width="15.5546875" style="1" customWidth="1"/>
    <col min="5" max="5" width="47.6640625" style="1" customWidth="1"/>
    <col min="6" max="6" width="22.6640625" style="1" customWidth="1"/>
    <col min="7" max="7" width="22.109375" style="1" customWidth="1"/>
    <col min="8" max="8" width="20.33203125" style="1" customWidth="1"/>
    <col min="9" max="9" width="17.44140625" style="1" customWidth="1"/>
    <col min="10" max="10" width="16.88671875" style="1" customWidth="1"/>
    <col min="11" max="11" width="22.44140625" style="1" customWidth="1"/>
    <col min="12" max="16384" width="8.88671875" style="1"/>
  </cols>
  <sheetData>
    <row r="1" spans="1:11">
      <c r="K1" s="1" t="s">
        <v>10</v>
      </c>
    </row>
    <row r="2" spans="1:11" ht="78" customHeight="1"/>
    <row r="3" spans="1:11" ht="15.6" customHeight="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.6" customHeight="1">
      <c r="A5" s="19" t="s">
        <v>8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34.200000000000003" customHeight="1">
      <c r="A6" s="22" t="s">
        <v>0</v>
      </c>
      <c r="B6" s="22" t="s">
        <v>7</v>
      </c>
      <c r="C6" s="22" t="s">
        <v>1</v>
      </c>
      <c r="D6" s="22" t="s">
        <v>6</v>
      </c>
      <c r="E6" s="22" t="s">
        <v>2</v>
      </c>
      <c r="F6" s="22" t="s">
        <v>3</v>
      </c>
      <c r="G6" s="22" t="s">
        <v>5</v>
      </c>
      <c r="H6" s="24" t="s">
        <v>35</v>
      </c>
      <c r="I6" s="21" t="s">
        <v>15</v>
      </c>
      <c r="J6" s="21"/>
      <c r="K6" s="20" t="s">
        <v>17</v>
      </c>
    </row>
    <row r="7" spans="1:11" ht="27" customHeight="1">
      <c r="A7" s="23"/>
      <c r="B7" s="23"/>
      <c r="C7" s="23"/>
      <c r="D7" s="23"/>
      <c r="E7" s="23"/>
      <c r="F7" s="23"/>
      <c r="G7" s="23"/>
      <c r="H7" s="25"/>
      <c r="I7" s="6" t="s">
        <v>16</v>
      </c>
      <c r="J7" s="7" t="s">
        <v>4</v>
      </c>
      <c r="K7" s="20"/>
    </row>
    <row r="8" spans="1:11" ht="25.95" customHeight="1">
      <c r="A8" s="20" t="s">
        <v>19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ht="49.95" customHeight="1">
      <c r="A9" s="15">
        <v>1</v>
      </c>
      <c r="B9" s="9" t="s">
        <v>32</v>
      </c>
      <c r="C9" s="9" t="s">
        <v>33</v>
      </c>
      <c r="D9" s="8" t="s">
        <v>27</v>
      </c>
      <c r="E9" s="8" t="s">
        <v>34</v>
      </c>
      <c r="F9" s="16">
        <v>8570759.5</v>
      </c>
      <c r="G9" s="16">
        <v>5925691.25</v>
      </c>
      <c r="H9" s="16">
        <v>5925691.25</v>
      </c>
      <c r="I9" s="17" t="s">
        <v>18</v>
      </c>
      <c r="J9" s="17">
        <v>117</v>
      </c>
      <c r="K9" s="17" t="s">
        <v>18</v>
      </c>
    </row>
    <row r="10" spans="1:11" ht="46.2" customHeight="1">
      <c r="A10" s="15">
        <v>2</v>
      </c>
      <c r="B10" s="9" t="s">
        <v>21</v>
      </c>
      <c r="C10" s="9" t="s">
        <v>20</v>
      </c>
      <c r="D10" s="8" t="s">
        <v>27</v>
      </c>
      <c r="E10" s="8" t="s">
        <v>26</v>
      </c>
      <c r="F10" s="16">
        <v>23556811.75</v>
      </c>
      <c r="G10" s="16">
        <v>16480707.92</v>
      </c>
      <c r="H10" s="16">
        <v>16480707.92</v>
      </c>
      <c r="I10" s="17" t="s">
        <v>18</v>
      </c>
      <c r="J10" s="17">
        <v>109</v>
      </c>
      <c r="K10" s="17" t="s">
        <v>18</v>
      </c>
    </row>
    <row r="11" spans="1:11" ht="43.2" customHeight="1">
      <c r="A11" s="15">
        <v>3</v>
      </c>
      <c r="B11" s="9" t="s">
        <v>24</v>
      </c>
      <c r="C11" s="9" t="s">
        <v>25</v>
      </c>
      <c r="D11" s="9" t="s">
        <v>28</v>
      </c>
      <c r="E11" s="9" t="s">
        <v>30</v>
      </c>
      <c r="F11" s="16">
        <v>5059411.84</v>
      </c>
      <c r="G11" s="16">
        <v>3496341.51</v>
      </c>
      <c r="H11" s="16">
        <v>3496341.51</v>
      </c>
      <c r="I11" s="17" t="s">
        <v>18</v>
      </c>
      <c r="J11" s="17">
        <v>90</v>
      </c>
      <c r="K11" s="17" t="s">
        <v>18</v>
      </c>
    </row>
    <row r="12" spans="1:11" ht="73.95" customHeight="1">
      <c r="A12" s="15">
        <v>4</v>
      </c>
      <c r="B12" s="9" t="s">
        <v>23</v>
      </c>
      <c r="C12" s="9" t="s">
        <v>22</v>
      </c>
      <c r="D12" s="9" t="s">
        <v>9</v>
      </c>
      <c r="E12" s="9" t="s">
        <v>29</v>
      </c>
      <c r="F12" s="16">
        <v>8672538.6199999992</v>
      </c>
      <c r="G12" s="16">
        <v>5993217.7400000002</v>
      </c>
      <c r="H12" s="16">
        <v>2944715.97</v>
      </c>
      <c r="I12" s="17" t="s">
        <v>18</v>
      </c>
      <c r="J12" s="17">
        <v>87</v>
      </c>
      <c r="K12" s="17" t="s">
        <v>18</v>
      </c>
    </row>
    <row r="13" spans="1:11" ht="23.4" customHeight="1">
      <c r="A13" s="10"/>
      <c r="B13" s="11"/>
      <c r="C13" s="11"/>
      <c r="D13" s="11"/>
      <c r="E13" s="12" t="s">
        <v>11</v>
      </c>
      <c r="F13" s="13">
        <f>SUM(F9:F12)</f>
        <v>45859521.710000001</v>
      </c>
      <c r="G13" s="13">
        <f>SUM(G9:G12)</f>
        <v>31895958.420000002</v>
      </c>
      <c r="H13" s="13">
        <f>SUM(H9:H12)</f>
        <v>28847456.649999999</v>
      </c>
      <c r="I13" s="14"/>
      <c r="J13" s="14"/>
      <c r="K13" s="14"/>
    </row>
  </sheetData>
  <mergeCells count="13">
    <mergeCell ref="A3:K4"/>
    <mergeCell ref="A5:K5"/>
    <mergeCell ref="A8:K8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0.43307086614173229" right="3.937007874015748E-2" top="0.55118110236220474" bottom="0.55118110236220474" header="0.31496062992125984" footer="0.31496062992125984"/>
  <pageSetup paperSize="8" scale="80" orientation="landscape" r:id="rId1"/>
  <headerFooter>
    <oddHeader>&amp;R&amp;9Załącznik nr 3 do Regulaminu pracy KOP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D4" sqref="D4"/>
    </sheetView>
  </sheetViews>
  <sheetFormatPr defaultRowHeight="14.4"/>
  <cols>
    <col min="2" max="2" width="30" customWidth="1"/>
    <col min="3" max="3" width="22.5546875" customWidth="1"/>
    <col min="4" max="4" width="24.5546875" customWidth="1"/>
  </cols>
  <sheetData>
    <row r="1" spans="2:4">
      <c r="B1" s="5" t="s">
        <v>12</v>
      </c>
      <c r="C1" s="4">
        <f>150000000-144679723.34</f>
        <v>5320276.6599999964</v>
      </c>
    </row>
    <row r="2" spans="2:4" ht="28.8">
      <c r="B2" s="3" t="s">
        <v>13</v>
      </c>
      <c r="C2" s="2" t="e">
        <f>'Czwarta lista oceniona'!#REF!</f>
        <v>#REF!</v>
      </c>
      <c r="D2" s="2" t="e">
        <f>(C2*49.1341396%)/100%</f>
        <v>#REF!</v>
      </c>
    </row>
    <row r="3" spans="2:4">
      <c r="B3" t="s">
        <v>14</v>
      </c>
      <c r="C3" s="2" t="e">
        <f>'Czwarta lista oceniona'!#REF!</f>
        <v>#REF!</v>
      </c>
      <c r="D3" s="2" t="e">
        <f>(C3*49.1341396%)/100%</f>
        <v>#REF!</v>
      </c>
    </row>
    <row r="4" spans="2:4">
      <c r="D4" s="2" t="e">
        <f>D2+D3</f>
        <v>#REF!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Czwarta lista oceniona</vt:lpstr>
      <vt:lpstr>propocjonalność</vt:lpstr>
      <vt:lpstr>'Czwarta lista oceniona'!Tytuły_wydruku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Czwarta lista ocenionych projektów PSZOK</dc:title>
  <dc:creator>NFOŚiGW</dc:creator>
  <cp:lastModifiedBy>Janicka-Struska Agnieszka</cp:lastModifiedBy>
  <cp:lastPrinted>2024-10-14T08:08:58Z</cp:lastPrinted>
  <dcterms:created xsi:type="dcterms:W3CDTF">2015-10-21T07:58:59Z</dcterms:created>
  <dcterms:modified xsi:type="dcterms:W3CDTF">2024-10-28T09:12:29Z</dcterms:modified>
</cp:coreProperties>
</file>