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bookViews>
    <workbookView xWindow="0" yWindow="0" windowWidth="30720" windowHeight="13128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<sst xmlns="http://schemas.openxmlformats.org/spreadsheetml/2006/main" count="75" uniqueCount="44">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</sst>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01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23826.739399999999</v>
      </c>
      <c r="C129" s="99">
        <f>SUM(C117:C128)</f>
        <v>5859.2326999999996</v>
      </c>
      <c r="D129" s="100">
        <f>C129/B129</f>
        <v>0.24590996701797979</v>
      </c>
      <c r="E129" s="101">
        <f>SUM(E117:E128)</f>
        <v>563.25319999999999</v>
      </c>
      <c r="F129" s="102">
        <f>E129/B129</f>
        <v>2.3639541715892526E-2</v>
      </c>
      <c r="G129" s="103"/>
      <c r="H129" s="155">
        <v>2.0332788703652356E-2</v>
      </c>
      <c r="I129" s="156">
        <v>0.26981051782181009</v>
      </c>
      <c r="J129" s="156">
        <v>3.0705246232742667E-2</v>
      </c>
      <c r="K129" s="156">
        <v>9.0302480992592374E-2</v>
      </c>
      <c r="L129" s="156">
        <v>0.45620143133572716</v>
      </c>
      <c r="M129" s="156">
        <v>0.12149082340843598</v>
      </c>
      <c r="N129" s="155">
        <v>5.3515164119744048E-3</v>
      </c>
      <c r="O129" s="155">
        <v>5.8051950930649299E-3</v>
      </c>
      <c r="P129" s="61">
        <v>0.4812095202040273</v>
      </c>
      <c r="Q129" s="63">
        <v>0.51817722607257499</v>
      </c>
      <c r="R129" s="66">
        <v>6.1325372339770905E-4</v>
      </c>
      <c r="S129" s="61">
        <v>8.1680150462182573E-3</v>
      </c>
      <c r="T129" s="63">
        <v>5.0952926179120922E-2</v>
      </c>
      <c r="U129" s="63">
        <v>0.24529123663598118</v>
      </c>
      <c r="V129" s="66">
        <v>0.69558782213867965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23826.739399999999</v>
      </c>
      <c r="C150" s="144">
        <f t="shared" ref="C150:V150" si="8">C129</f>
        <v>5859.2326999999996</v>
      </c>
      <c r="D150" s="145">
        <f t="shared" si="8"/>
        <v>0.24590996701797979</v>
      </c>
      <c r="E150" s="146">
        <f t="shared" si="8"/>
        <v>563.25319999999999</v>
      </c>
      <c r="F150" s="147">
        <f t="shared" si="8"/>
        <v>2.3639541715892526E-2</v>
      </c>
      <c r="G150" s="158"/>
      <c r="H150" s="148">
        <f t="shared" si="8"/>
        <v>2.0332788703652356E-2</v>
      </c>
      <c r="I150" s="148">
        <f t="shared" si="8"/>
        <v>0.26981051782181009</v>
      </c>
      <c r="J150" s="148">
        <f t="shared" si="8"/>
        <v>3.0705246232742667E-2</v>
      </c>
      <c r="K150" s="148">
        <f t="shared" si="8"/>
        <v>9.0302480992592374E-2</v>
      </c>
      <c r="L150" s="148">
        <f t="shared" si="8"/>
        <v>0.45620143133572716</v>
      </c>
      <c r="M150" s="148">
        <f t="shared" si="8"/>
        <v>0.12149082340843598</v>
      </c>
      <c r="N150" s="149">
        <f t="shared" si="8"/>
        <v>5.3515164119744048E-3</v>
      </c>
      <c r="O150" s="150">
        <f t="shared" si="8"/>
        <v>5.8051950930649299E-3</v>
      </c>
      <c r="P150" s="151">
        <f t="shared" si="8"/>
        <v>0.4812095202040273</v>
      </c>
      <c r="Q150" s="148">
        <f t="shared" si="8"/>
        <v>0.51817722607257499</v>
      </c>
      <c r="R150" s="152">
        <f t="shared" si="8"/>
        <v>6.1325372339770905E-4</v>
      </c>
      <c r="S150" s="151">
        <f t="shared" si="8"/>
        <v>8.1680150462182573E-3</v>
      </c>
      <c r="T150" s="148">
        <f t="shared" si="8"/>
        <v>5.0952926179120922E-2</v>
      </c>
      <c r="U150" s="148">
        <f t="shared" si="8"/>
        <v>0.24529123663598118</v>
      </c>
      <c r="V150" s="152">
        <f t="shared" si="8"/>
        <v>0.69558782213867965</v>
      </c>
    </row>
    <row r="151" spans="1:29" s="5" customFormat="1" ht="13.8" thickTop="1" x14ac:dyDescent="0.25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40</v>
      </c>
      <c r="W152" s="27"/>
      <c r="X152" s="27"/>
      <c r="Y152" s="27"/>
    </row>
    <row r="153" spans="1:29" s="5" customFormat="1" x14ac:dyDescent="0.25">
      <c r="A153" s="5" t="s">
        <v>42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- Obligacje oszczędnościowe (wartości w mln zł)</dc:title>
  <cp:lastModifiedBy>Miklas Anna 2</cp:lastModifiedBy>
  <dcterms:created xsi:type="dcterms:W3CDTF">2022-07-11T10:00:13Z</dcterms:created>
  <dcterms:modified xsi:type="dcterms:W3CDTF">2023-09-29T10:55:26Z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