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D2.1.1 Inwestycje - SYSTEM ZACHĘT\Działanie 2 System Zachęt\KOP - Działanie II\"/>
    </mc:Choice>
  </mc:AlternateContent>
  <xr:revisionPtr revIDLastSave="0" documentId="8_{926ADC40-CDF3-4FFB-B58F-8ECBADD1A453}" xr6:coauthVersionLast="47" xr6:coauthVersionMax="47" xr10:uidLastSave="{00000000-0000-0000-0000-000000000000}"/>
  <bookViews>
    <workbookView xWindow="-15795" yWindow="-16320" windowWidth="29040" windowHeight="15840" xr2:uid="{00000000-000D-0000-FFFF-FFFF00000000}"/>
  </bookViews>
  <sheets>
    <sheet name="Arkusz1" sheetId="1" r:id="rId1"/>
  </sheets>
  <definedNames>
    <definedName name="Z_4D6AF528_EE78_48A9_A56B_3DC71F8DEFCB_.wvu.Cols" localSheetId="0" hidden="1">Arkusz1!$N:$N</definedName>
    <definedName name="Z_A0504376_37DF_4A2D_A515_9277828B33D6_.wvu.Cols" localSheetId="0" hidden="1">Arkusz1!$N:$N</definedName>
    <definedName name="Z_B3966652_9B91_4DFA_B1A0_319EBD9D9D4D_.wvu.Cols" localSheetId="0" hidden="1">Arkusz1!$N:$N</definedName>
  </definedNames>
  <calcPr calcId="191029"/>
  <customWorkbookViews>
    <customWorkbookView name="Zasada Małgorzata - Widok osobisty" guid="{A0504376-37DF-4A2D-A515-9277828B33D6}" mergeInterval="0" personalView="1" maximized="1" xWindow="-1053" yWindow="-1088" windowWidth="1936" windowHeight="1056" activeSheetId="1"/>
    <customWorkbookView name="Tys Mariusz - Widok osobisty" guid="{4D6AF528-EE78-48A9-A56B-3DC71F8DEFCB}" mergeInterval="0" personalView="1" maximized="1" xWindow="1912" yWindow="-8" windowWidth="2576" windowHeight="1426" activeSheetId="1"/>
    <customWorkbookView name="Jagielski Piotr - Widok osobisty" guid="{B3966652-9B91-4DFA-B1A0-319EBD9D9D4D}" mergeInterval="0" personalView="1" xWindow="228" yWindow="228" windowWidth="1440" windowHeight="849" activeSheetId="1"/>
    <customWorkbookView name="Misiowiec Diana - Widok osobisty" guid="{3B2869FB-217E-41DE-BB69-40F6CFA6548A}" mergeInterval="0" personalView="1" maximized="1" xWindow="-11" yWindow="-11" windowWidth="1942" windowHeight="1042" activeSheetId="1"/>
    <customWorkbookView name="Białas Aneta - Widok osobisty" guid="{9539EA79-407C-4DD2-8367-AD4DE14BFD41}" mergeInterval="0" personalView="1" maximized="1" xWindow="1912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F44" i="1"/>
</calcChain>
</file>

<file path=xl/sharedStrings.xml><?xml version="1.0" encoding="utf-8"?>
<sst xmlns="http://schemas.openxmlformats.org/spreadsheetml/2006/main" count="254" uniqueCount="116">
  <si>
    <t>L.p.</t>
  </si>
  <si>
    <t>Miejscowość</t>
  </si>
  <si>
    <t>Tytuł przedsięwzięcia</t>
  </si>
  <si>
    <t>Nr przedsięwzięcia wg CST</t>
  </si>
  <si>
    <t>Status przedsięwzięcia</t>
  </si>
  <si>
    <t>*RRF (ang. Recovery and Resilience Facility) – Instrument na rzecz Odbudowy i Zwiększenia Odporności, zatwierdzony rozporządzeniem Parlamentu Europejskiego i Rady (UE) 2021/241 z dnia 12 lutego 2021 r. ustanawiającym Instrument na rzecz Odbudowy i Zwiększania Odporności (Dz. Urz. UE L 57 z 18.02.2021, s. 17).</t>
  </si>
  <si>
    <t>Nazwa Odbiorcy Wsparcia</t>
  </si>
  <si>
    <t>Warszawska Akademia Medyczna Nauk Stosowanych</t>
  </si>
  <si>
    <t>Warszawa</t>
  </si>
  <si>
    <t>pozytywna</t>
  </si>
  <si>
    <t>Lubelska Akademia WSEI</t>
  </si>
  <si>
    <t>Lublin</t>
  </si>
  <si>
    <t>Uniwersytet Opolski</t>
  </si>
  <si>
    <t xml:space="preserve">Opole </t>
  </si>
  <si>
    <t>Państwowa Uczelnia Zawodowa im. prof. Edwarda F. Szczepanika w Suwałkach</t>
  </si>
  <si>
    <t>Suwałki</t>
  </si>
  <si>
    <t>Akademia Tarnowska</t>
  </si>
  <si>
    <t>Tarnów</t>
  </si>
  <si>
    <t>Biała Podlaska</t>
  </si>
  <si>
    <t>Śląski Uniwersytet Medyczny w Katowicach</t>
  </si>
  <si>
    <t>Katowice</t>
  </si>
  <si>
    <t>Państwowa Akademia Nauk Stosowanych w Nysie</t>
  </si>
  <si>
    <t>Nysa</t>
  </si>
  <si>
    <t>Akademia Nauk Stosowanych Mazovia</t>
  </si>
  <si>
    <t>Siedlce</t>
  </si>
  <si>
    <t>Bielsko Biała</t>
  </si>
  <si>
    <t>Państwowa Akademia Nauk Stosowanych w Chełmie</t>
  </si>
  <si>
    <t>Chełm</t>
  </si>
  <si>
    <t>Krosno</t>
  </si>
  <si>
    <t>Państwowa Akademia Nauk Stosowanych w Krośnie</t>
  </si>
  <si>
    <t>KPOD.07.05-IP.10-0041/23</t>
  </si>
  <si>
    <t>KPOD.07.05-IP.10-0017/23</t>
  </si>
  <si>
    <t>KPOD.07.05-IP.10-0040/23</t>
  </si>
  <si>
    <t>KPOD.07.05-IP.10-0020/23</t>
  </si>
  <si>
    <t>KPOD.07.05-IP.10-0012/23</t>
  </si>
  <si>
    <t>KPOD.07.05-IP.10-0013/23</t>
  </si>
  <si>
    <t>KPOD.07.05-IP.10-0032/23</t>
  </si>
  <si>
    <t>KPOD.07.05-IP.10-0027/23</t>
  </si>
  <si>
    <t>KPOD.07.05-IP.10-0036/23</t>
  </si>
  <si>
    <t>KPOD.07.05-IP.10-0008/23</t>
  </si>
  <si>
    <t>KPOD.07.05-IP.10-0021/23</t>
  </si>
  <si>
    <t>KPOD.07.05-IP.10-0005/23</t>
  </si>
  <si>
    <t>KPOD.07.05-IP.10-0015/23</t>
  </si>
  <si>
    <t>Białystok</t>
  </si>
  <si>
    <t>Uniwersytet Medyczny w Białymstoku</t>
  </si>
  <si>
    <t>Uniwersytet Warmińsko-Mazurski w Olsztynie</t>
  </si>
  <si>
    <t>Olsztyn</t>
  </si>
  <si>
    <t>KPOD.07.05-IP.10-0019/23</t>
  </si>
  <si>
    <t>Uniwersytet Zielonogórski</t>
  </si>
  <si>
    <t>Zielona Góra</t>
  </si>
  <si>
    <t>KPOD.07.05-IP.10-0026/23</t>
  </si>
  <si>
    <t>Uniwersytet Medyczny im. Karola Marcinkowskiego w Poznaniu</t>
  </si>
  <si>
    <t>Poznań</t>
  </si>
  <si>
    <t>KPOD.07.05-IP.10-0042/23</t>
  </si>
  <si>
    <t>KPOD.07.05-IP.10-0047/23</t>
  </si>
  <si>
    <t>Uniwersytet Medyczny w Lublinie</t>
  </si>
  <si>
    <t>KPOD.07.05-IP.10-0006/23</t>
  </si>
  <si>
    <t>Wyższa Szkoła Planowania Strategicznego w Dąbrowie Górniczej</t>
  </si>
  <si>
    <t>Dąbrowa Gornicza</t>
  </si>
  <si>
    <t>KPOD.07.05-IP.10-0048/23</t>
  </si>
  <si>
    <t>Wyższa Szkoła Medyczna w Sosnowcu</t>
  </si>
  <si>
    <t>Sosnowiec</t>
  </si>
  <si>
    <t>KPOD.07.05-IP.10-0022/23</t>
  </si>
  <si>
    <t>Wyższa Szkoła Gospodarki w Bydgoszczy</t>
  </si>
  <si>
    <t>Bydgoszcz</t>
  </si>
  <si>
    <t>KPOD.07.05-IP.10-0035/23</t>
  </si>
  <si>
    <t>Warszawski Uniwersytet Medyczny</t>
  </si>
  <si>
    <t>KPOD.07.05-IP.10-0049/23</t>
  </si>
  <si>
    <t>Uniwersytet Mikołaja Kopernika w Toruniu</t>
  </si>
  <si>
    <t>Toruń</t>
  </si>
  <si>
    <t>KPOD.07.05-IP.10-0010/23</t>
  </si>
  <si>
    <t>Akademia Nauk Stosowanych im. prof. Edwarda Lipińskiego w Kielcach</t>
  </si>
  <si>
    <t>Kielce</t>
  </si>
  <si>
    <t>KPOD.07.05-IP.10-0028/23</t>
  </si>
  <si>
    <t>Akademia Bialska  im. Jana Pawła II</t>
  </si>
  <si>
    <t>Uniwersytet Jagielloński</t>
  </si>
  <si>
    <t>Kraków</t>
  </si>
  <si>
    <t>KPOD.07.05-IP.10-0031/23</t>
  </si>
  <si>
    <t>Uniwersytet Medyczny im. Piastów Śląskich we Wrocławiu</t>
  </si>
  <si>
    <t>Wrocław</t>
  </si>
  <si>
    <t>KPOD.07.05-IP.10-0004/23</t>
  </si>
  <si>
    <t>Gdański Uniwersytet Medyczny</t>
  </si>
  <si>
    <t>Gdańsk</t>
  </si>
  <si>
    <t>KPOD.07.05-IP.10-0037/23</t>
  </si>
  <si>
    <t>Collegium Witelona Uczelnia Państwowa</t>
  </si>
  <si>
    <t>KPOD.07.05-IP.10-0011/23</t>
  </si>
  <si>
    <t>Legnica</t>
  </si>
  <si>
    <t>Pomorski Uniwersytet Medyczny w Szczecinie</t>
  </si>
  <si>
    <t>Szczecin</t>
  </si>
  <si>
    <t>KPOD.07.05-IP.10-0033/23</t>
  </si>
  <si>
    <t>Uniwersytet Medyczny w Łodzi</t>
  </si>
  <si>
    <t>Łódź</t>
  </si>
  <si>
    <t>KPOD.07.05-IP.10-0002/23</t>
  </si>
  <si>
    <t>Uniwersytet Jana Kochanowskiego w Kielcach</t>
  </si>
  <si>
    <t>KPOD.07.05-IP.10-0024/23</t>
  </si>
  <si>
    <t>Uczelnia Państwowa im. Jana Grodka w Sanoku</t>
  </si>
  <si>
    <t>Sanok</t>
  </si>
  <si>
    <t>KPOD.07.05-IP.10-0044/23</t>
  </si>
  <si>
    <t>Powiślańska Szkoła Wyższa</t>
  </si>
  <si>
    <t>Kwidzyń</t>
  </si>
  <si>
    <t>KPOD.07.05-IP.10-0052/23</t>
  </si>
  <si>
    <t>Akademia Nauk Stosowanych w Nowym Sączu</t>
  </si>
  <si>
    <t>Nowy Sącz</t>
  </si>
  <si>
    <t>KPOD.07.05-IP.10-0053/23</t>
  </si>
  <si>
    <t>przyjety do objęcia wsparciem</t>
  </si>
  <si>
    <t>Uniwersytet  w Siedlcach</t>
  </si>
  <si>
    <t>Uniwersytet Bielsko- Bialski</t>
  </si>
  <si>
    <t>suma</t>
  </si>
  <si>
    <t>Objęcie wsparciem ze środków Planu rozwojowego,  działania w postaci stypendiów dla studentów kierunku pielęgniarstwo, położnictwo oraz ratownictwo medyczne. Edycja 1, rok akademicki 2022/2023.</t>
  </si>
  <si>
    <t xml:space="preserve">
Wynik oceny w oparciu o kryteria  szczególowe</t>
  </si>
  <si>
    <t xml:space="preserve">
Wynik oceny w oparciu o kryteria horyzontalne </t>
  </si>
  <si>
    <t xml:space="preserve">
Wartość przyznanego wsparcia z RRF* w PLN</t>
  </si>
  <si>
    <t xml:space="preserve">
Wartość wydatków kwalifikowalnych w PLN
</t>
  </si>
  <si>
    <t xml:space="preserve">
Koszt całkowity przedsięwzięcia w PLN</t>
  </si>
  <si>
    <t xml:space="preserve">
Maksymalna liczba studentów, którym zostanie przyznae wsparcie</t>
  </si>
  <si>
    <t xml:space="preserve">
Zatwierdzona w dniu 18 czerwca 2024 r. 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2. Stypendia dla studentów kierunku pielęgniarstwo, położnictwo oraz ratownictwo medyczne,
 określonego w uchwale Rady Ministrów z dnia 16 grudnia 2022 r. ze zm. 
pn. „System zachęt do podejmowania i kontynuowania studiów na wybranych kierunkach medycznych oraz podjęcia zatrudnienia w zawodzie na lata 2022–2026" 
Okres realizacji przedsięwzięcia od 01.10.2022 r. do 30.09.2025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</si>
</sst>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_ ;\-#,##0.00\ "/>
    <numFmt numFmtId="165" formatCode="#,##0\ &quot;zł&quot;"/>
    <numFmt numFmtId="166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Lato"/>
      <family val="2"/>
      <charset val="238"/>
    </font>
    <font>
      <sz val="9"/>
      <name val="Lato"/>
      <family val="2"/>
      <charset val="238"/>
    </font>
    <font>
      <b/>
      <sz val="12"/>
      <name val="Lato"/>
      <family val="2"/>
      <charset val="238"/>
    </font>
    <font>
      <b/>
      <sz val="12"/>
      <name val="Arial"/>
      <family val="2"/>
      <charset val="238"/>
    </font>
    <font>
      <sz val="10"/>
      <name val="Lato"/>
      <family val="2"/>
      <charset val="238"/>
    </font>
    <font>
      <sz val="8"/>
      <name val="Calibri"/>
      <family val="2"/>
      <scheme val="minor"/>
    </font>
    <font>
      <sz val="10"/>
      <color indexed="8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164" fontId="12" fillId="3" borderId="2" xfId="2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4" fontId="12" fillId="3" borderId="6" xfId="2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64" fontId="12" fillId="3" borderId="4" xfId="2" applyNumberFormat="1" applyFont="1" applyFill="1" applyBorder="1" applyAlignment="1">
      <alignment horizontal="center" vertical="center" wrapText="1"/>
    </xf>
    <xf numFmtId="0" fontId="11" fillId="3" borderId="4" xfId="1" applyNumberFormat="1" applyFont="1" applyFill="1" applyBorder="1" applyAlignment="1">
      <alignment horizontal="center" vertical="center" wrapText="1"/>
    </xf>
    <xf numFmtId="165" fontId="9" fillId="5" borderId="2" xfId="0" applyNumberFormat="1" applyFont="1" applyFill="1" applyBorder="1" applyAlignment="1">
      <alignment horizontal="right" vertical="center"/>
    </xf>
    <xf numFmtId="165" fontId="10" fillId="5" borderId="2" xfId="0" applyNumberFormat="1" applyFont="1" applyFill="1" applyBorder="1" applyAlignment="1">
      <alignment horizontal="right" vertical="center"/>
    </xf>
    <xf numFmtId="165" fontId="6" fillId="5" borderId="2" xfId="2" applyNumberFormat="1" applyFont="1" applyFill="1" applyBorder="1" applyAlignment="1">
      <alignment horizontal="right" vertical="center" wrapText="1"/>
    </xf>
    <xf numFmtId="165" fontId="9" fillId="5" borderId="6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horizontal="right" vertical="center"/>
    </xf>
    <xf numFmtId="164" fontId="12" fillId="3" borderId="0" xfId="2" applyNumberFormat="1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0" fillId="0" borderId="0" xfId="0" applyNumberFormat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10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4" xfId="0" applyFont="1" applyBorder="1" applyAlignment="1">
      <alignment vertical="center" wrapText="1"/>
    </xf>
    <xf numFmtId="4" fontId="0" fillId="0" borderId="0" xfId="0" applyNumberFormat="1"/>
    <xf numFmtId="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0" borderId="2" xfId="2" applyNumberFormat="1" applyFont="1" applyFill="1" applyBorder="1" applyAlignment="1">
      <alignment horizontal="center" vertical="center" wrapText="1"/>
    </xf>
    <xf numFmtId="165" fontId="15" fillId="0" borderId="0" xfId="0" applyNumberFormat="1" applyFont="1"/>
    <xf numFmtId="166" fontId="0" fillId="0" borderId="0" xfId="0" applyNumberFormat="1"/>
    <xf numFmtId="165" fontId="6" fillId="5" borderId="2" xfId="0" applyNumberFormat="1" applyFont="1" applyFill="1" applyBorder="1" applyAlignment="1">
      <alignment horizontal="right" vertical="center"/>
    </xf>
    <xf numFmtId="165" fontId="6" fillId="6" borderId="2" xfId="0" applyNumberFormat="1" applyFont="1" applyFill="1" applyBorder="1" applyAlignment="1">
      <alignment horizontal="right" vertical="center" wrapText="1"/>
    </xf>
    <xf numFmtId="165" fontId="6" fillId="5" borderId="6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</xdr:row>
      <xdr:rowOff>28575</xdr:rowOff>
    </xdr:from>
    <xdr:to>
      <xdr:col>11</xdr:col>
      <xdr:colOff>238125</xdr:colOff>
      <xdr:row>2</xdr:row>
      <xdr:rowOff>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99E12172-DA1A-46FA-ABA4-EBBEC82F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19075"/>
          <a:ext cx="9172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6.xml"/><Relationship Id="rId167" Type="http://schemas.openxmlformats.org/officeDocument/2006/relationships/revisionLog" Target="revisionLog2.xml"/><Relationship Id="rId170" Type="http://schemas.openxmlformats.org/officeDocument/2006/relationships/revisionLog" Target="revisionLog5.xml"/><Relationship Id="rId166" Type="http://schemas.openxmlformats.org/officeDocument/2006/relationships/revisionLog" Target="revisionLog1.xml"/><Relationship Id="rId169" Type="http://schemas.openxmlformats.org/officeDocument/2006/relationships/revisionLog" Target="revisionLog4.xml"/><Relationship Id="rId16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5B7131C-1E3E-48E0-AC8A-1F21BB85997E}" diskRevisions="1" revisionId="1050" version="2">
  <header guid="{A8420A29-A0B1-48C1-8FA8-EFCDA3934D08}" dateTime="2024-08-16T12:48:28" maxSheetId="2" userName="Tys Mariusz" r:id="rId166" minRId="719" maxRId="789">
    <sheetIdMap count="1">
      <sheetId val="1"/>
    </sheetIdMap>
  </header>
  <header guid="{0FFBCD1D-2400-4BE1-823B-F820FCEC7DA5}" dateTime="2024-08-16T13:36:31" maxSheetId="2" userName="Tys Mariusz" r:id="rId167" minRId="791" maxRId="899">
    <sheetIdMap count="1">
      <sheetId val="1"/>
    </sheetIdMap>
  </header>
  <header guid="{496F7D6D-DDC0-448C-9E6A-A74DE5E877DD}" dateTime="2024-08-16T13:37:32" maxSheetId="2" userName="Tys Mariusz" r:id="rId168" minRId="901" maxRId="1047">
    <sheetIdMap count="1">
      <sheetId val="1"/>
    </sheetIdMap>
  </header>
  <header guid="{B30A0E29-0ACA-427A-983D-FAB6E31DA4B7}" dateTime="2024-08-16T13:39:27" maxSheetId="2" userName="Tys Mariusz" r:id="rId169">
    <sheetIdMap count="1">
      <sheetId val="1"/>
    </sheetIdMap>
  </header>
  <header guid="{8F4A6D86-1514-4856-8C3E-EA63F2E5340F}" dateTime="2024-08-19T15:51:15" maxSheetId="2" userName="Zasada Małgorzata" r:id="rId170">
    <sheetIdMap count="1">
      <sheetId val="1"/>
    </sheetIdMap>
  </header>
  <header guid="{15B7131C-1E3E-48E0-AC8A-1F21BB85997E}" dateTime="2024-08-22T14:21:19" maxSheetId="2" userName="Zasada Małgorzata" r:id="rId1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" sId="1">
    <nc r="I51">
      <v>80311500</v>
    </nc>
  </rcc>
  <rfmt sheetId="1" sqref="I51">
    <dxf>
      <numFmt numFmtId="4" formatCode="#,##0.00"/>
    </dxf>
  </rfmt>
  <rcc rId="720" sId="1">
    <oc r="I44">
      <f>SUM(I9:I42)</f>
    </oc>
    <nc r="I44">
      <f>SUM(I9:I42)</f>
    </nc>
  </rcc>
  <rcc rId="721" sId="1" odxf="1" s="1" dxf="1" numFmtId="11">
    <nc r="R9">
      <v>1822500</v>
    </nc>
    <odxf>
      <numFmt numFmtId="0" formatCode="General"/>
    </odxf>
    <ndxf>
      <font>
        <sz val="10"/>
        <color auto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722" sId="1" odxf="1" dxf="1" numFmtId="11">
    <nc r="R10">
      <v>2025000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" sId="1" odxf="1" dxf="1" numFmtId="11">
    <nc r="R11">
      <v>1174500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rgb="FF000000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R12" start="0" length="0">
    <dxf>
      <font>
        <sz val="10"/>
        <color rgb="FF000000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13" start="0" length="0">
    <dxf>
      <font>
        <sz val="10"/>
        <color rgb="FF000000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14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" sId="1" odxf="1" dxf="1" numFmtId="11">
    <nc r="R15">
      <v>5427000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5" sId="1" odxf="1" s="1" dxf="1" numFmtId="11">
    <nc r="R16">
      <v>1620000</v>
    </nc>
    <odxf>
      <numFmt numFmtId="0" formatCode="General"/>
    </odxf>
    <ndxf>
      <font>
        <sz val="10"/>
        <color auto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R17" start="0" length="0">
    <dxf>
      <font>
        <sz val="10"/>
        <color auto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" sId="1" odxf="1" dxf="1" numFmtId="11">
    <nc r="R18">
      <v>1822500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7" sId="1" odxf="1" dxf="1" numFmtId="11">
    <nc r="R19">
      <v>1174500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8" sId="1" odxf="1" dxf="1" numFmtId="11">
    <nc r="R20">
      <v>769500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9" sId="1" odxf="1" dxf="1" numFmtId="11">
    <nc r="R21">
      <v>2551500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0" sId="1" odxf="1" dxf="1" numFmtId="11">
    <nc r="R22">
      <v>2430000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31" sId="1" odxf="1" dxf="1" numFmtId="11">
    <nc r="R23">
      <v>1336500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odxf>
    <ndxf>
      <font>
        <sz val="10"/>
        <color rgb="FF000000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2" sId="1" odxf="1" dxf="1" numFmtId="11">
    <nc r="R24">
      <v>2713500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R25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26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3" sId="1" odxf="1" dxf="1" numFmtId="11">
    <nc r="R27">
      <v>3969000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34" sId="1" odxf="1" dxf="1" numFmtId="11">
    <nc r="R28">
      <v>1822500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rgb="FF000000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R29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30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5" sId="1" odxf="1" dxf="1" numFmtId="11">
    <nc r="R31">
      <v>2592000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fmt sheetId="1" sqref="R32" start="0" length="0">
    <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36" sId="1" odxf="1" dxf="1" numFmtId="11">
    <nc r="R33">
      <v>3118500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" sId="1" odxf="1" dxf="1" numFmtId="11">
    <nc r="R34">
      <v>2997000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" sId="1" odxf="1" dxf="1" numFmtId="11">
    <nc r="R35">
      <v>2187000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" sId="1" odxf="1" dxf="1" numFmtId="11">
    <nc r="R36">
      <v>850500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" sId="1" odxf="1" dxf="1" numFmtId="11">
    <nc r="R37">
      <v>2187000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741" sId="1" odxf="1" dxf="1" numFmtId="11">
    <nc r="R38">
      <v>4333500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" sId="1" odxf="1" dxf="1" numFmtId="11">
    <nc r="R39">
      <v>1984500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" sId="1" odxf="1" dxf="1" numFmtId="11">
    <nc r="R40">
      <v>3199500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" sId="1" odxf="1" dxf="1" numFmtId="11">
    <nc r="R41">
      <v>3766500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" sId="1" odxf="1" dxf="1" numFmtId="11">
    <nc r="R42">
      <v>931500</v>
    </nc>
    <odxf>
      <font>
        <sz val="11"/>
        <color theme="1"/>
        <name val="Calibri"/>
        <family val="2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Lato"/>
        <family val="2"/>
        <charset val="238"/>
        <scheme val="none"/>
      </font>
      <numFmt numFmtId="165" formatCode="#,##0\ &quot;zł&quot;"/>
      <fill>
        <patternFill patternType="solid">
          <bgColor theme="0"/>
        </patternFill>
      </fill>
      <alignment horizontal="righ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" sId="1" numFmtId="11">
    <nc r="R12">
      <v>1053000</v>
    </nc>
  </rcc>
  <rcc rId="747" sId="1" numFmtId="11">
    <nc r="R13">
      <v>931500</v>
    </nc>
  </rcc>
  <rcc rId="748" sId="1" numFmtId="11">
    <nc r="R14">
      <v>1255500</v>
    </nc>
  </rcc>
  <rcc rId="749" sId="1" numFmtId="11">
    <nc r="R17">
      <v>3402000</v>
    </nc>
  </rcc>
  <rcc rId="750" sId="1" numFmtId="11">
    <nc r="R25">
      <v>2835000</v>
    </nc>
  </rcc>
  <rcc rId="751" sId="1" numFmtId="11">
    <nc r="R26">
      <v>972000</v>
    </nc>
  </rcc>
  <rcc rId="752" sId="1" numFmtId="11">
    <nc r="R29">
      <v>2956500</v>
    </nc>
  </rcc>
  <rcc rId="753" sId="1" numFmtId="11">
    <nc r="R30">
      <v>5305500</v>
    </nc>
  </rcc>
  <rcc rId="754" sId="1" numFmtId="11">
    <nc r="R32">
      <v>2749500</v>
    </nc>
  </rcc>
  <rcc rId="755" sId="1" odxf="1" dxf="1">
    <nc r="T9">
      <f>R9-I9</f>
    </nc>
    <odxf>
      <numFmt numFmtId="0" formatCode="General"/>
    </odxf>
    <ndxf>
      <numFmt numFmtId="165" formatCode="#,##0\ &quot;zł&quot;"/>
    </ndxf>
  </rcc>
  <rcc rId="756" sId="1" odxf="1" dxf="1">
    <nc r="T10">
      <f>R10-I10</f>
    </nc>
    <odxf>
      <numFmt numFmtId="0" formatCode="General"/>
    </odxf>
    <ndxf>
      <numFmt numFmtId="165" formatCode="#,##0\ &quot;zł&quot;"/>
    </ndxf>
  </rcc>
  <rcc rId="757" sId="1" odxf="1" dxf="1">
    <nc r="T11">
      <f>R11-I11</f>
    </nc>
    <odxf>
      <numFmt numFmtId="0" formatCode="General"/>
    </odxf>
    <ndxf>
      <numFmt numFmtId="165" formatCode="#,##0\ &quot;zł&quot;"/>
    </ndxf>
  </rcc>
  <rcc rId="758" sId="1" odxf="1" dxf="1">
    <nc r="T12">
      <f>R12-I12</f>
    </nc>
    <odxf>
      <numFmt numFmtId="0" formatCode="General"/>
    </odxf>
    <ndxf>
      <numFmt numFmtId="165" formatCode="#,##0\ &quot;zł&quot;"/>
    </ndxf>
  </rcc>
  <rcc rId="759" sId="1" odxf="1" dxf="1">
    <nc r="T13">
      <f>R13-I13</f>
    </nc>
    <odxf>
      <numFmt numFmtId="0" formatCode="General"/>
    </odxf>
    <ndxf>
      <numFmt numFmtId="165" formatCode="#,##0\ &quot;zł&quot;"/>
    </ndxf>
  </rcc>
  <rcc rId="760" sId="1" odxf="1" dxf="1">
    <nc r="T14">
      <f>R14-I14</f>
    </nc>
    <odxf>
      <numFmt numFmtId="0" formatCode="General"/>
    </odxf>
    <ndxf>
      <numFmt numFmtId="165" formatCode="#,##0\ &quot;zł&quot;"/>
    </ndxf>
  </rcc>
  <rcc rId="761" sId="1" odxf="1" dxf="1">
    <nc r="T15">
      <f>R15-I15</f>
    </nc>
    <odxf>
      <numFmt numFmtId="0" formatCode="General"/>
    </odxf>
    <ndxf>
      <numFmt numFmtId="165" formatCode="#,##0\ &quot;zł&quot;"/>
    </ndxf>
  </rcc>
  <rcc rId="762" sId="1" odxf="1" dxf="1">
    <nc r="T16">
      <f>R16-I16</f>
    </nc>
    <odxf>
      <numFmt numFmtId="0" formatCode="General"/>
    </odxf>
    <ndxf>
      <numFmt numFmtId="165" formatCode="#,##0\ &quot;zł&quot;"/>
    </ndxf>
  </rcc>
  <rcc rId="763" sId="1" odxf="1" dxf="1">
    <nc r="T17">
      <f>R17-I17</f>
    </nc>
    <odxf>
      <numFmt numFmtId="0" formatCode="General"/>
    </odxf>
    <ndxf>
      <numFmt numFmtId="165" formatCode="#,##0\ &quot;zł&quot;"/>
    </ndxf>
  </rcc>
  <rcc rId="764" sId="1" odxf="1" dxf="1">
    <nc r="T18">
      <f>R18-I18</f>
    </nc>
    <odxf>
      <numFmt numFmtId="0" formatCode="General"/>
    </odxf>
    <ndxf>
      <numFmt numFmtId="165" formatCode="#,##0\ &quot;zł&quot;"/>
    </ndxf>
  </rcc>
  <rcc rId="765" sId="1" odxf="1" dxf="1">
    <nc r="T19">
      <f>R19-I19</f>
    </nc>
    <odxf>
      <numFmt numFmtId="0" formatCode="General"/>
    </odxf>
    <ndxf>
      <numFmt numFmtId="165" formatCode="#,##0\ &quot;zł&quot;"/>
    </ndxf>
  </rcc>
  <rcc rId="766" sId="1" odxf="1" dxf="1">
    <nc r="T20">
      <f>R20-I20</f>
    </nc>
    <odxf>
      <numFmt numFmtId="0" formatCode="General"/>
    </odxf>
    <ndxf>
      <numFmt numFmtId="165" formatCode="#,##0\ &quot;zł&quot;"/>
    </ndxf>
  </rcc>
  <rcc rId="767" sId="1" odxf="1" dxf="1">
    <nc r="T21">
      <f>R21-I21</f>
    </nc>
    <odxf>
      <numFmt numFmtId="0" formatCode="General"/>
    </odxf>
    <ndxf>
      <numFmt numFmtId="165" formatCode="#,##0\ &quot;zł&quot;"/>
    </ndxf>
  </rcc>
  <rcc rId="768" sId="1" odxf="1" dxf="1">
    <nc r="T22">
      <f>R22-I22</f>
    </nc>
    <odxf>
      <numFmt numFmtId="0" formatCode="General"/>
    </odxf>
    <ndxf>
      <numFmt numFmtId="165" formatCode="#,##0\ &quot;zł&quot;"/>
    </ndxf>
  </rcc>
  <rcc rId="769" sId="1" odxf="1" dxf="1">
    <nc r="T23">
      <f>R23-I23</f>
    </nc>
    <odxf>
      <numFmt numFmtId="0" formatCode="General"/>
    </odxf>
    <ndxf>
      <numFmt numFmtId="165" formatCode="#,##0\ &quot;zł&quot;"/>
    </ndxf>
  </rcc>
  <rcc rId="770" sId="1" odxf="1" dxf="1">
    <nc r="T24">
      <f>R24-I24</f>
    </nc>
    <odxf>
      <numFmt numFmtId="0" formatCode="General"/>
    </odxf>
    <ndxf>
      <numFmt numFmtId="165" formatCode="#,##0\ &quot;zł&quot;"/>
    </ndxf>
  </rcc>
  <rcc rId="771" sId="1" odxf="1" dxf="1">
    <nc r="T25">
      <f>R25-I25</f>
    </nc>
    <odxf>
      <numFmt numFmtId="0" formatCode="General"/>
    </odxf>
    <ndxf>
      <numFmt numFmtId="165" formatCode="#,##0\ &quot;zł&quot;"/>
    </ndxf>
  </rcc>
  <rcc rId="772" sId="1" odxf="1" dxf="1">
    <nc r="T26">
      <f>R26-I26</f>
    </nc>
    <odxf>
      <numFmt numFmtId="0" formatCode="General"/>
    </odxf>
    <ndxf>
      <numFmt numFmtId="165" formatCode="#,##0\ &quot;zł&quot;"/>
    </ndxf>
  </rcc>
  <rcc rId="773" sId="1" odxf="1" dxf="1">
    <nc r="T27">
      <f>R27-I27</f>
    </nc>
    <odxf>
      <numFmt numFmtId="0" formatCode="General"/>
    </odxf>
    <ndxf>
      <numFmt numFmtId="165" formatCode="#,##0\ &quot;zł&quot;"/>
    </ndxf>
  </rcc>
  <rcc rId="774" sId="1" odxf="1" dxf="1">
    <nc r="T28">
      <f>R28-I28</f>
    </nc>
    <odxf>
      <numFmt numFmtId="0" formatCode="General"/>
    </odxf>
    <ndxf>
      <numFmt numFmtId="165" formatCode="#,##0\ &quot;zł&quot;"/>
    </ndxf>
  </rcc>
  <rcc rId="775" sId="1" odxf="1" dxf="1">
    <nc r="T29">
      <f>R29-I29</f>
    </nc>
    <odxf>
      <numFmt numFmtId="0" formatCode="General"/>
    </odxf>
    <ndxf>
      <numFmt numFmtId="165" formatCode="#,##0\ &quot;zł&quot;"/>
    </ndxf>
  </rcc>
  <rcc rId="776" sId="1" odxf="1" dxf="1">
    <nc r="T30">
      <f>R30-I30</f>
    </nc>
    <odxf>
      <numFmt numFmtId="0" formatCode="General"/>
    </odxf>
    <ndxf>
      <numFmt numFmtId="165" formatCode="#,##0\ &quot;zł&quot;"/>
    </ndxf>
  </rcc>
  <rcc rId="777" sId="1" odxf="1" dxf="1">
    <nc r="T31">
      <f>R31-I31</f>
    </nc>
    <odxf>
      <numFmt numFmtId="0" formatCode="General"/>
    </odxf>
    <ndxf>
      <numFmt numFmtId="165" formatCode="#,##0\ &quot;zł&quot;"/>
    </ndxf>
  </rcc>
  <rcc rId="778" sId="1" odxf="1" dxf="1">
    <nc r="T32">
      <f>R32-I32</f>
    </nc>
    <odxf>
      <numFmt numFmtId="0" formatCode="General"/>
    </odxf>
    <ndxf>
      <numFmt numFmtId="165" formatCode="#,##0\ &quot;zł&quot;"/>
    </ndxf>
  </rcc>
  <rcc rId="779" sId="1" odxf="1" dxf="1">
    <nc r="T33">
      <f>R33-I33</f>
    </nc>
    <odxf>
      <numFmt numFmtId="0" formatCode="General"/>
    </odxf>
    <ndxf>
      <numFmt numFmtId="165" formatCode="#,##0\ &quot;zł&quot;"/>
    </ndxf>
  </rcc>
  <rcc rId="780" sId="1" odxf="1" dxf="1">
    <nc r="T34">
      <f>R34-I34</f>
    </nc>
    <odxf>
      <numFmt numFmtId="0" formatCode="General"/>
    </odxf>
    <ndxf>
      <numFmt numFmtId="165" formatCode="#,##0\ &quot;zł&quot;"/>
    </ndxf>
  </rcc>
  <rcc rId="781" sId="1" odxf="1" dxf="1">
    <nc r="T35">
      <f>R35-I35</f>
    </nc>
    <odxf>
      <numFmt numFmtId="0" formatCode="General"/>
    </odxf>
    <ndxf>
      <numFmt numFmtId="165" formatCode="#,##0\ &quot;zł&quot;"/>
    </ndxf>
  </rcc>
  <rcc rId="782" sId="1" odxf="1" dxf="1">
    <nc r="T36">
      <f>R36-I36</f>
    </nc>
    <odxf>
      <numFmt numFmtId="0" formatCode="General"/>
    </odxf>
    <ndxf>
      <numFmt numFmtId="165" formatCode="#,##0\ &quot;zł&quot;"/>
    </ndxf>
  </rcc>
  <rcc rId="783" sId="1" odxf="1" dxf="1">
    <nc r="T37">
      <f>R37-I37</f>
    </nc>
    <odxf>
      <numFmt numFmtId="0" formatCode="General"/>
    </odxf>
    <ndxf>
      <numFmt numFmtId="165" formatCode="#,##0\ &quot;zł&quot;"/>
    </ndxf>
  </rcc>
  <rcc rId="784" sId="1" odxf="1" dxf="1">
    <nc r="T38">
      <f>R38-I38</f>
    </nc>
    <odxf>
      <numFmt numFmtId="0" formatCode="General"/>
    </odxf>
    <ndxf>
      <numFmt numFmtId="165" formatCode="#,##0\ &quot;zł&quot;"/>
    </ndxf>
  </rcc>
  <rcc rId="785" sId="1" odxf="1" dxf="1">
    <nc r="T39">
      <f>R39-I39</f>
    </nc>
    <odxf>
      <numFmt numFmtId="0" formatCode="General"/>
    </odxf>
    <ndxf>
      <numFmt numFmtId="165" formatCode="#,##0\ &quot;zł&quot;"/>
    </ndxf>
  </rcc>
  <rcc rId="786" sId="1" odxf="1" dxf="1">
    <nc r="T40">
      <f>R40-I40</f>
    </nc>
    <odxf>
      <numFmt numFmtId="0" formatCode="General"/>
    </odxf>
    <ndxf>
      <numFmt numFmtId="165" formatCode="#,##0\ &quot;zł&quot;"/>
    </ndxf>
  </rcc>
  <rcc rId="787" sId="1" odxf="1" dxf="1">
    <nc r="T41">
      <f>R41-I41</f>
    </nc>
    <odxf>
      <numFmt numFmtId="0" formatCode="General"/>
    </odxf>
    <ndxf>
      <numFmt numFmtId="165" formatCode="#,##0\ &quot;zł&quot;"/>
    </ndxf>
  </rcc>
  <rcc rId="788" sId="1" odxf="1" dxf="1">
    <nc r="T42">
      <f>R42-I42</f>
    </nc>
    <odxf>
      <numFmt numFmtId="0" formatCode="General"/>
    </odxf>
    <ndxf>
      <numFmt numFmtId="165" formatCode="#,##0\ &quot;zł&quot;"/>
    </ndxf>
  </rcc>
  <rcc rId="789" sId="1" odxf="1" dxf="1">
    <nc r="R44">
      <f>SUM(R9:R42)</f>
    </nc>
    <odxf>
      <numFmt numFmtId="0" formatCode="General"/>
    </odxf>
    <ndxf>
      <numFmt numFmtId="165" formatCode="#,##0\ &quot;zł&quot;"/>
    </ndxf>
  </rcc>
  <rfmt sheetId="1" sqref="R44" start="0" length="2147483647">
    <dxf>
      <font>
        <color rgb="FFC00000"/>
      </font>
    </dxf>
  </rfmt>
  <rfmt sheetId="1" sqref="R44" start="0" length="2147483647">
    <dxf>
      <font>
        <b/>
        <charset val="238"/>
      </font>
    </dxf>
  </rfmt>
  <rfmt sheetId="1" sqref="R12" start="0" length="2147483647">
    <dxf>
      <font>
        <color rgb="FFC00000"/>
      </font>
    </dxf>
  </rfmt>
  <rfmt sheetId="1" sqref="R13" start="0" length="2147483647">
    <dxf>
      <font>
        <color rgb="FFC00000"/>
      </font>
    </dxf>
  </rfmt>
  <rfmt sheetId="1" sqref="R14" start="0" length="2147483647">
    <dxf>
      <font>
        <color rgb="FFC00000"/>
      </font>
    </dxf>
  </rfmt>
  <rfmt sheetId="1" sqref="R17" start="0" length="2147483647">
    <dxf>
      <font>
        <color rgb="FFC00000"/>
      </font>
    </dxf>
  </rfmt>
  <rfmt sheetId="1" sqref="R25" start="0" length="2147483647">
    <dxf>
      <font>
        <color rgb="FFC00000"/>
      </font>
    </dxf>
  </rfmt>
  <rfmt sheetId="1" sqref="R26" start="0" length="2147483647">
    <dxf>
      <font>
        <color rgb="FFC00000"/>
      </font>
    </dxf>
  </rfmt>
  <rfmt sheetId="1" sqref="R29" start="0" length="2147483647">
    <dxf>
      <font>
        <color rgb="FFC00000"/>
      </font>
    </dxf>
  </rfmt>
  <rfmt sheetId="1" sqref="R30" start="0" length="2147483647">
    <dxf>
      <font>
        <color rgb="FFC00000"/>
      </font>
    </dxf>
  </rfmt>
  <rfmt sheetId="1" sqref="R32" start="0" length="2147483647">
    <dxf>
      <font>
        <color rgb="FFC00000"/>
      </font>
    </dxf>
  </rfmt>
  <rdn rId="0" localSheetId="1" customView="1" name="Z_4D6AF528_EE78_48A9_A56B_3DC71F8DEFCB_.wvu.Cols" hidden="1" oldHidden="1">
    <formula>Arkusz1!$N:$N</formula>
  </rdn>
  <rcv guid="{4D6AF528-EE78-48A9-A56B-3DC71F8DEFC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1" sId="1" odxf="1" dxf="1">
    <nc r="R45">
      <f>I51-R44</f>
    </nc>
    <odxf>
      <numFmt numFmtId="0" formatCode="General"/>
    </odxf>
    <ndxf>
      <numFmt numFmtId="166" formatCode="#,##0.00\ &quot;zł&quot;"/>
    </ndxf>
  </rcc>
  <rm rId="792" sheetId="1" source="I51" destination="R49" sourceSheetId="1"/>
  <rcc rId="793" sId="1">
    <nc r="E49">
      <v>1500</v>
    </nc>
  </rcc>
  <rcc rId="794" sId="1">
    <nc r="F49">
      <f>F44*E49</f>
    </nc>
  </rcc>
  <rfmt sheetId="1" sqref="F49">
    <dxf>
      <numFmt numFmtId="2" formatCode="0.00"/>
    </dxf>
  </rfmt>
  <rcc rId="795" sId="1">
    <nc r="G49">
      <v>9</v>
    </nc>
  </rcc>
  <rcc rId="796" sId="1">
    <nc r="H49">
      <v>3</v>
    </nc>
  </rcc>
  <rcc rId="797" sId="1" odxf="1" dxf="1">
    <nc r="I49">
      <f>F49*G49*H49</f>
    </nc>
    <ndxf>
      <numFmt numFmtId="2" formatCode="0.00"/>
    </ndxf>
  </rcc>
  <rfmt sheetId="1" sqref="I49">
    <dxf>
      <numFmt numFmtId="4" formatCode="#,##0.00"/>
    </dxf>
  </rfmt>
  <rfmt sheetId="1" sqref="R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R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798" sId="1" ref="Q1:Q1048576" action="insertCol"/>
  <rcc rId="799" sId="1">
    <nc r="P7">
      <v>1500</v>
    </nc>
  </rcc>
  <rcc rId="800" sId="1">
    <nc r="Q7">
      <v>9</v>
    </nc>
  </rcc>
  <rrc rId="801" sId="1" ref="S1:S1048576" action="insertCol"/>
  <rfmt sheetId="1" sqref="S9">
    <dxf>
      <alignment vertical="top"/>
    </dxf>
  </rfmt>
  <rfmt sheetId="1" sqref="S9">
    <dxf>
      <alignment vertical="center"/>
    </dxf>
  </rfmt>
  <rcc rId="802" sId="1">
    <nc r="R7">
      <v>3</v>
    </nc>
  </rcc>
  <rfmt sheetId="1" sqref="S9">
    <dxf>
      <numFmt numFmtId="166" formatCode="#,##0.00\ &quot;zł&quot;"/>
    </dxf>
  </rfmt>
  <rfmt sheetId="1" sqref="S9">
    <dxf>
      <numFmt numFmtId="165" formatCode="#,##0\ &quot;zł&quot;"/>
    </dxf>
  </rfmt>
  <rcc rId="803" sId="1">
    <nc r="S9">
      <f>F9*P$7*Q$7*R$7</f>
    </nc>
  </rcc>
  <rcc rId="804" sId="1" odxf="1" dxf="1">
    <nc r="S10">
      <f>F10*P$7*Q$7*R$7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05" sId="1" odxf="1" dxf="1">
    <nc r="S11">
      <f>F11*P$7*Q$7*R$7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06" sId="1" odxf="1" dxf="1">
    <nc r="S12">
      <f>F12*P$7*Q$7*R$7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07" sId="1" odxf="1" dxf="1">
    <nc r="S13">
      <f>F13*P$7*Q$7*R$7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08" sId="1" odxf="1" dxf="1">
    <nc r="S14">
      <f>F14*P$7*Q$7*R$7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09" sId="1" odxf="1" dxf="1">
    <nc r="S15">
      <f>F15*P$7*Q$7*R$7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0" sId="1" odxf="1" dxf="1">
    <nc r="S16">
      <f>F16*P$7*Q$7*R$7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1" sId="1" odxf="1" dxf="1">
    <nc r="S17">
      <f>F17*P$7*Q$7*R$7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2" sId="1" odxf="1" dxf="1">
    <nc r="S18">
      <f>F18*P$7*Q$7*R$7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3" sId="1" odxf="1" dxf="1">
    <nc r="S19">
      <f>F19*P$7*Q$7*R$7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4" sId="1" odxf="1" dxf="1">
    <nc r="S20">
      <f>F20*P$7*Q$7*R$7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5" sId="1" odxf="1" dxf="1">
    <nc r="S21">
      <f>F21*P$7*Q$7*R$7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6" sId="1" odxf="1" dxf="1">
    <nc r="S22">
      <f>F22*P$7*Q$7*R$7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7" sId="1" odxf="1" dxf="1">
    <nc r="S23">
      <f>F23*P$7*Q$7*R$7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8" sId="1" odxf="1" dxf="1">
    <nc r="S24">
      <f>F24*P$7*Q$7*R$7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19" sId="1" odxf="1" dxf="1">
    <nc r="S25">
      <f>F25*P$7*Q$7*R$7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0" sId="1" odxf="1" dxf="1">
    <nc r="S26">
      <f>F26*P$7*Q$7*R$7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1" sId="1" odxf="1" dxf="1">
    <nc r="S27">
      <f>F27*P$7*Q$7*R$7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2" sId="1" odxf="1" dxf="1">
    <nc r="S28">
      <f>F28*P$7*Q$7*R$7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3" sId="1" odxf="1" dxf="1">
    <nc r="S29">
      <f>F29*P$7*Q$7*R$7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4" sId="1" odxf="1" dxf="1">
    <nc r="S30">
      <f>F30*P$7*Q$7*R$7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5" sId="1" odxf="1" dxf="1">
    <nc r="S31">
      <f>F31*P$7*Q$7*R$7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6" sId="1" odxf="1" dxf="1">
    <nc r="S32">
      <f>F32*P$7*Q$7*R$7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7" sId="1" odxf="1" dxf="1">
    <nc r="S33">
      <f>F33*P$7*Q$7*R$7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8" sId="1" odxf="1" dxf="1">
    <nc r="S34">
      <f>F34*P$7*Q$7*R$7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29" sId="1" odxf="1" dxf="1">
    <nc r="S35">
      <f>F35*P$7*Q$7*R$7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0" sId="1" odxf="1" dxf="1">
    <nc r="S36">
      <f>F36*P$7*Q$7*R$7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1" sId="1" odxf="1" dxf="1">
    <nc r="S37">
      <f>F37*P$7*Q$7*R$7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2" sId="1" odxf="1" dxf="1">
    <nc r="S38">
      <f>F38*P$7*Q$7*R$7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3" sId="1" odxf="1" dxf="1">
    <nc r="S39">
      <f>F39*P$7*Q$7*R$7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4" sId="1" odxf="1" dxf="1">
    <nc r="S40">
      <f>F40*P$7*Q$7*R$7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5" sId="1" odxf="1" dxf="1">
    <nc r="S41">
      <f>F41*P$7*Q$7*R$7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6" sId="1" odxf="1" dxf="1">
    <nc r="S42">
      <f>F42*P$7*Q$7*R$7</f>
    </nc>
    <odxf>
      <numFmt numFmtId="0" formatCode="General"/>
      <alignment vertical="bottom"/>
    </odxf>
    <ndxf>
      <numFmt numFmtId="165" formatCode="#,##0\ &quot;zł&quot;"/>
      <alignment vertical="center"/>
    </ndxf>
  </rcc>
  <rcc rId="837" sId="1" odxf="1" dxf="1">
    <nc r="U9">
      <f>T9-S9</f>
    </nc>
    <odxf>
      <numFmt numFmtId="0" formatCode="General"/>
    </odxf>
    <ndxf>
      <numFmt numFmtId="165" formatCode="#,##0\ &quot;zł&quot;"/>
    </ndxf>
  </rcc>
  <rcc rId="838" sId="1" odxf="1" dxf="1">
    <nc r="U10">
      <f>T10-S10</f>
    </nc>
    <odxf>
      <numFmt numFmtId="0" formatCode="General"/>
    </odxf>
    <ndxf>
      <numFmt numFmtId="165" formatCode="#,##0\ &quot;zł&quot;"/>
    </ndxf>
  </rcc>
  <rcc rId="839" sId="1" odxf="1" dxf="1">
    <nc r="U11">
      <f>T11-S11</f>
    </nc>
    <odxf>
      <numFmt numFmtId="0" formatCode="General"/>
    </odxf>
    <ndxf>
      <numFmt numFmtId="165" formatCode="#,##0\ &quot;zł&quot;"/>
    </ndxf>
  </rcc>
  <rcc rId="840" sId="1" odxf="1" dxf="1">
    <nc r="U12">
      <f>T12-S12</f>
    </nc>
    <odxf>
      <numFmt numFmtId="0" formatCode="General"/>
    </odxf>
    <ndxf>
      <numFmt numFmtId="165" formatCode="#,##0\ &quot;zł&quot;"/>
    </ndxf>
  </rcc>
  <rcc rId="841" sId="1" odxf="1" dxf="1">
    <nc r="U13">
      <f>T13-S13</f>
    </nc>
    <odxf>
      <numFmt numFmtId="0" formatCode="General"/>
    </odxf>
    <ndxf>
      <numFmt numFmtId="165" formatCode="#,##0\ &quot;zł&quot;"/>
    </ndxf>
  </rcc>
  <rcc rId="842" sId="1" odxf="1" dxf="1">
    <nc r="U14">
      <f>T14-S14</f>
    </nc>
    <odxf>
      <numFmt numFmtId="0" formatCode="General"/>
    </odxf>
    <ndxf>
      <numFmt numFmtId="165" formatCode="#,##0\ &quot;zł&quot;"/>
    </ndxf>
  </rcc>
  <rcc rId="843" sId="1" odxf="1" dxf="1">
    <nc r="U15">
      <f>T15-S15</f>
    </nc>
    <odxf>
      <numFmt numFmtId="0" formatCode="General"/>
    </odxf>
    <ndxf>
      <numFmt numFmtId="165" formatCode="#,##0\ &quot;zł&quot;"/>
    </ndxf>
  </rcc>
  <rcc rId="844" sId="1" odxf="1" dxf="1">
    <nc r="U16">
      <f>T16-S16</f>
    </nc>
    <odxf>
      <numFmt numFmtId="0" formatCode="General"/>
    </odxf>
    <ndxf>
      <numFmt numFmtId="165" formatCode="#,##0\ &quot;zł&quot;"/>
    </ndxf>
  </rcc>
  <rcc rId="845" sId="1" odxf="1" dxf="1">
    <nc r="U17">
      <f>T17-S17</f>
    </nc>
    <odxf>
      <numFmt numFmtId="0" formatCode="General"/>
    </odxf>
    <ndxf>
      <numFmt numFmtId="165" formatCode="#,##0\ &quot;zł&quot;"/>
    </ndxf>
  </rcc>
  <rcc rId="846" sId="1" odxf="1" dxf="1">
    <nc r="U18">
      <f>T18-S18</f>
    </nc>
    <odxf>
      <numFmt numFmtId="0" formatCode="General"/>
    </odxf>
    <ndxf>
      <numFmt numFmtId="165" formatCode="#,##0\ &quot;zł&quot;"/>
    </ndxf>
  </rcc>
  <rcc rId="847" sId="1" odxf="1" dxf="1">
    <nc r="U19">
      <f>T19-S19</f>
    </nc>
    <odxf>
      <numFmt numFmtId="0" formatCode="General"/>
    </odxf>
    <ndxf>
      <numFmt numFmtId="165" formatCode="#,##0\ &quot;zł&quot;"/>
    </ndxf>
  </rcc>
  <rcc rId="848" sId="1" odxf="1" dxf="1">
    <nc r="U20">
      <f>T20-S20</f>
    </nc>
    <odxf>
      <numFmt numFmtId="0" formatCode="General"/>
    </odxf>
    <ndxf>
      <numFmt numFmtId="165" formatCode="#,##0\ &quot;zł&quot;"/>
    </ndxf>
  </rcc>
  <rcc rId="849" sId="1" odxf="1" dxf="1">
    <nc r="U21">
      <f>T21-S21</f>
    </nc>
    <odxf>
      <numFmt numFmtId="0" formatCode="General"/>
    </odxf>
    <ndxf>
      <numFmt numFmtId="165" formatCode="#,##0\ &quot;zł&quot;"/>
    </ndxf>
  </rcc>
  <rcc rId="850" sId="1" odxf="1" dxf="1">
    <nc r="U22">
      <f>T22-S22</f>
    </nc>
    <odxf>
      <numFmt numFmtId="0" formatCode="General"/>
    </odxf>
    <ndxf>
      <numFmt numFmtId="165" formatCode="#,##0\ &quot;zł&quot;"/>
    </ndxf>
  </rcc>
  <rcc rId="851" sId="1" odxf="1" dxf="1">
    <nc r="U23">
      <f>T23-S23</f>
    </nc>
    <odxf>
      <numFmt numFmtId="0" formatCode="General"/>
    </odxf>
    <ndxf>
      <numFmt numFmtId="165" formatCode="#,##0\ &quot;zł&quot;"/>
    </ndxf>
  </rcc>
  <rcc rId="852" sId="1" odxf="1" dxf="1">
    <nc r="U24">
      <f>T24-S24</f>
    </nc>
    <odxf>
      <numFmt numFmtId="0" formatCode="General"/>
    </odxf>
    <ndxf>
      <numFmt numFmtId="165" formatCode="#,##0\ &quot;zł&quot;"/>
    </ndxf>
  </rcc>
  <rcc rId="853" sId="1" odxf="1" dxf="1">
    <nc r="U25">
      <f>T25-S25</f>
    </nc>
    <odxf>
      <numFmt numFmtId="0" formatCode="General"/>
    </odxf>
    <ndxf>
      <numFmt numFmtId="165" formatCode="#,##0\ &quot;zł&quot;"/>
    </ndxf>
  </rcc>
  <rcc rId="854" sId="1" odxf="1" dxf="1">
    <nc r="U26">
      <f>T26-S26</f>
    </nc>
    <odxf>
      <numFmt numFmtId="0" formatCode="General"/>
    </odxf>
    <ndxf>
      <numFmt numFmtId="165" formatCode="#,##0\ &quot;zł&quot;"/>
    </ndxf>
  </rcc>
  <rcc rId="855" sId="1" odxf="1" dxf="1">
    <nc r="U27">
      <f>T27-S27</f>
    </nc>
    <odxf>
      <numFmt numFmtId="0" formatCode="General"/>
    </odxf>
    <ndxf>
      <numFmt numFmtId="165" formatCode="#,##0\ &quot;zł&quot;"/>
    </ndxf>
  </rcc>
  <rcc rId="856" sId="1" odxf="1" dxf="1">
    <nc r="U28">
      <f>T28-S28</f>
    </nc>
    <odxf>
      <numFmt numFmtId="0" formatCode="General"/>
    </odxf>
    <ndxf>
      <numFmt numFmtId="165" formatCode="#,##0\ &quot;zł&quot;"/>
    </ndxf>
  </rcc>
  <rcc rId="857" sId="1" odxf="1" dxf="1">
    <nc r="U29">
      <f>T29-S29</f>
    </nc>
    <odxf>
      <numFmt numFmtId="0" formatCode="General"/>
    </odxf>
    <ndxf>
      <numFmt numFmtId="165" formatCode="#,##0\ &quot;zł&quot;"/>
    </ndxf>
  </rcc>
  <rcc rId="858" sId="1" odxf="1" dxf="1">
    <nc r="U30">
      <f>T30-S30</f>
    </nc>
    <odxf>
      <numFmt numFmtId="0" formatCode="General"/>
    </odxf>
    <ndxf>
      <numFmt numFmtId="165" formatCode="#,##0\ &quot;zł&quot;"/>
    </ndxf>
  </rcc>
  <rcc rId="859" sId="1" odxf="1" dxf="1">
    <nc r="U31">
      <f>T31-S31</f>
    </nc>
    <odxf>
      <numFmt numFmtId="0" formatCode="General"/>
    </odxf>
    <ndxf>
      <numFmt numFmtId="165" formatCode="#,##0\ &quot;zł&quot;"/>
    </ndxf>
  </rcc>
  <rcc rId="860" sId="1" odxf="1" dxf="1">
    <nc r="U32">
      <f>T32-S32</f>
    </nc>
    <odxf>
      <numFmt numFmtId="0" formatCode="General"/>
    </odxf>
    <ndxf>
      <numFmt numFmtId="165" formatCode="#,##0\ &quot;zł&quot;"/>
    </ndxf>
  </rcc>
  <rcc rId="861" sId="1" odxf="1" dxf="1">
    <nc r="U33">
      <f>T33-S33</f>
    </nc>
    <odxf>
      <numFmt numFmtId="0" formatCode="General"/>
    </odxf>
    <ndxf>
      <numFmt numFmtId="165" formatCode="#,##0\ &quot;zł&quot;"/>
    </ndxf>
  </rcc>
  <rcc rId="862" sId="1" odxf="1" dxf="1">
    <nc r="U34">
      <f>T34-S34</f>
    </nc>
    <odxf>
      <numFmt numFmtId="0" formatCode="General"/>
    </odxf>
    <ndxf>
      <numFmt numFmtId="165" formatCode="#,##0\ &quot;zł&quot;"/>
    </ndxf>
  </rcc>
  <rcc rId="863" sId="1" odxf="1" dxf="1">
    <nc r="U35">
      <f>T35-S35</f>
    </nc>
    <odxf>
      <numFmt numFmtId="0" formatCode="General"/>
    </odxf>
    <ndxf>
      <numFmt numFmtId="165" formatCode="#,##0\ &quot;zł&quot;"/>
    </ndxf>
  </rcc>
  <rcc rId="864" sId="1" odxf="1" dxf="1">
    <nc r="U36">
      <f>T36-S36</f>
    </nc>
    <odxf>
      <numFmt numFmtId="0" formatCode="General"/>
    </odxf>
    <ndxf>
      <numFmt numFmtId="165" formatCode="#,##0\ &quot;zł&quot;"/>
    </ndxf>
  </rcc>
  <rcc rId="865" sId="1" odxf="1" dxf="1">
    <nc r="U37">
      <f>T37-S37</f>
    </nc>
    <odxf>
      <numFmt numFmtId="0" formatCode="General"/>
    </odxf>
    <ndxf>
      <numFmt numFmtId="165" formatCode="#,##0\ &quot;zł&quot;"/>
    </ndxf>
  </rcc>
  <rcc rId="866" sId="1" odxf="1" dxf="1">
    <nc r="U38">
      <f>T38-S38</f>
    </nc>
    <odxf>
      <numFmt numFmtId="0" formatCode="General"/>
    </odxf>
    <ndxf>
      <numFmt numFmtId="165" formatCode="#,##0\ &quot;zł&quot;"/>
    </ndxf>
  </rcc>
  <rcc rId="867" sId="1" odxf="1" dxf="1">
    <nc r="U39">
      <f>T39-S39</f>
    </nc>
    <odxf>
      <numFmt numFmtId="0" formatCode="General"/>
    </odxf>
    <ndxf>
      <numFmt numFmtId="165" formatCode="#,##0\ &quot;zł&quot;"/>
    </ndxf>
  </rcc>
  <rcc rId="868" sId="1" odxf="1" dxf="1">
    <nc r="U40">
      <f>T40-S40</f>
    </nc>
    <odxf>
      <numFmt numFmtId="0" formatCode="General"/>
    </odxf>
    <ndxf>
      <numFmt numFmtId="165" formatCode="#,##0\ &quot;zł&quot;"/>
    </ndxf>
  </rcc>
  <rcc rId="869" sId="1" odxf="1" dxf="1">
    <nc r="U41">
      <f>T41-S41</f>
    </nc>
    <odxf>
      <numFmt numFmtId="0" formatCode="General"/>
    </odxf>
    <ndxf>
      <numFmt numFmtId="165" formatCode="#,##0\ &quot;zł&quot;"/>
    </ndxf>
  </rcc>
  <rcc rId="870" sId="1" odxf="1" dxf="1">
    <nc r="U42">
      <f>T42-S42</f>
    </nc>
    <odxf>
      <numFmt numFmtId="0" formatCode="General"/>
    </odxf>
    <ndxf>
      <numFmt numFmtId="165" formatCode="#,##0\ &quot;zł&quot;"/>
    </ndxf>
  </rcc>
  <rfmt sheetId="1" sqref="U32" start="0" length="2147483647">
    <dxf>
      <font>
        <color rgb="FFC00000"/>
      </font>
    </dxf>
  </rfmt>
  <rfmt sheetId="1" sqref="A32:V32">
    <dxf>
      <fill>
        <patternFill>
          <bgColor rgb="FFFFFF00"/>
        </patternFill>
      </fill>
    </dxf>
  </rfmt>
  <rfmt sheetId="1" sqref="S32" start="0" length="2147483647">
    <dxf>
      <font>
        <b/>
        <charset val="238"/>
      </font>
    </dxf>
  </rfmt>
  <rcc rId="871" sId="1" numFmtId="11">
    <oc r="T32">
      <v>2749500</v>
    </oc>
    <nc r="T32">
      <v>2794500</v>
    </nc>
  </rcc>
  <rcc rId="872" sId="1">
    <oc r="T44">
      <f>SUM(T9:T42)</f>
    </oc>
    <nc r="T44">
      <f>SUM(T9:T42)</f>
    </nc>
  </rcc>
  <rfmt sheetId="1" sqref="A32:V32">
    <dxf>
      <fill>
        <patternFill patternType="none">
          <bgColor auto="1"/>
        </patternFill>
      </fill>
    </dxf>
  </rfmt>
  <rfmt sheetId="1" sqref="I9" start="0" length="0">
    <dxf>
      <border outline="0">
        <top style="thin">
          <color indexed="64"/>
        </top>
      </border>
    </dxf>
  </rfmt>
  <rcc rId="873" sId="1" odxf="1" dxf="1" numFmtId="11">
    <oc r="I12" t="inlineStr">
      <is>
        <r>
          <t>1 053 000</t>
        </r>
        <r>
          <rPr>
            <sz val="10"/>
            <color theme="1"/>
            <rFont val="Lato"/>
            <family val="2"/>
            <charset val="238"/>
          </rPr>
          <t xml:space="preserve"> zł</t>
        </r>
      </is>
    </oc>
    <nc r="I12">
      <v>1053000</v>
    </nc>
    <odxf>
      <font>
        <sz val="10"/>
        <color rgb="FF00000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4" sId="1" odxf="1" dxf="1" numFmtId="11">
    <oc r="I13" t="inlineStr">
      <is>
        <t>931 500 zł</t>
      </is>
    </oc>
    <nc r="I13">
      <v>931500</v>
    </nc>
    <odxf>
      <font>
        <sz val="10"/>
        <color rgb="FF00000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5" sId="1" odxf="1" dxf="1" numFmtId="11">
    <oc r="I14" t="inlineStr">
      <is>
        <r>
          <t>1 255 500 zł</t>
        </r>
        <r>
          <rPr>
            <sz val="10"/>
            <color rgb="FF000000"/>
            <rFont val="Lato"/>
            <family val="2"/>
            <charset val="238"/>
          </rPr>
          <t xml:space="preserve"> zł</t>
        </r>
      </is>
    </oc>
    <nc r="I14">
      <v>1255500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6" sId="1" odxf="1" dxf="1" numFmtId="11">
    <oc r="I17" t="inlineStr">
      <is>
        <t xml:space="preserve">3 402 000 zł </t>
      </is>
    </oc>
    <nc r="I17">
      <v>3402000</v>
    </nc>
    <odxf>
      <font>
        <sz val="10"/>
        <color auto="1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7" sId="1" odxf="1" dxf="1" numFmtId="11">
    <oc r="I25" t="inlineStr">
      <is>
        <t>2 835 000 zł</t>
      </is>
    </oc>
    <nc r="I25">
      <v>2835000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8" sId="1" odxf="1" dxf="1" numFmtId="11">
    <oc r="I26" t="inlineStr">
      <is>
        <t>972 000 zł</t>
      </is>
    </oc>
    <nc r="I26">
      <v>972000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79" sId="1" odxf="1" dxf="1" numFmtId="11">
    <oc r="I29" t="inlineStr">
      <is>
        <t>2 956 500 zł</t>
      </is>
    </oc>
    <nc r="I29">
      <v>2956500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80" sId="1" odxf="1" dxf="1" numFmtId="11">
    <oc r="I30" t="inlineStr">
      <is>
        <t>5 305 500 zł</t>
      </is>
    </oc>
    <nc r="I30">
      <v>5305500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81" sId="1" odxf="1" dxf="1" numFmtId="11">
    <oc r="I32" t="inlineStr">
      <is>
        <t>2 794 500 zł</t>
      </is>
    </oc>
    <nc r="I32">
      <v>2794500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fmt sheetId="1" s="1" sqref="G9" start="0" length="0">
    <dxf>
      <font>
        <sz val="10"/>
        <color auto="1"/>
        <name val="Lato"/>
        <family val="2"/>
        <charset val="238"/>
        <scheme val="none"/>
      </font>
      <fill>
        <patternFill patternType="solid">
          <bgColor theme="0"/>
        </patternFill>
      </fill>
      <alignment wrapText="1"/>
      <border outline="0">
        <top style="thin">
          <color indexed="64"/>
        </top>
      </border>
    </dxf>
  </rfmt>
  <rfmt sheetId="1" s="1" sqref="H9" start="0" length="0">
    <dxf>
      <font>
        <sz val="10"/>
        <color auto="1"/>
        <name val="Lato"/>
        <family val="2"/>
        <charset val="238"/>
        <scheme val="none"/>
      </font>
      <fill>
        <patternFill patternType="solid">
          <bgColor theme="0"/>
        </patternFill>
      </fill>
      <alignment wrapText="1"/>
      <border outline="0">
        <top style="thin">
          <color indexed="64"/>
        </top>
      </border>
    </dxf>
  </rfmt>
  <rfmt sheetId="1" sqref="G10" start="0" length="0">
    <dxf>
      <fill>
        <patternFill patternType="solid">
          <bgColor theme="0"/>
        </patternFill>
      </fill>
    </dxf>
  </rfmt>
  <rfmt sheetId="1" sqref="H10" start="0" length="0">
    <dxf>
      <fill>
        <patternFill patternType="solid">
          <bgColor theme="0"/>
        </patternFill>
      </fill>
    </dxf>
  </rfmt>
  <rfmt sheetId="1" sqref="G11" start="0" length="0">
    <dxf>
      <fill>
        <patternFill patternType="solid">
          <bgColor theme="0"/>
        </patternFill>
      </fill>
    </dxf>
  </rfmt>
  <rfmt sheetId="1" sqref="H11" start="0" length="0">
    <dxf>
      <fill>
        <patternFill patternType="solid">
          <bgColor theme="0"/>
        </patternFill>
      </fill>
    </dxf>
  </rfmt>
  <rcc rId="882" sId="1" odxf="1" dxf="1" numFmtId="11">
    <oc r="G12" t="inlineStr">
      <is>
        <r>
          <t>1 053 000</t>
        </r>
        <r>
          <rPr>
            <sz val="10"/>
            <color theme="1"/>
            <rFont val="Lato"/>
            <family val="2"/>
            <charset val="238"/>
          </rPr>
          <t xml:space="preserve"> zł</t>
        </r>
      </is>
    </oc>
    <nc r="G12">
      <v>1053000</v>
    </nc>
    <odxf>
      <font>
        <sz val="10"/>
        <color rgb="FF00000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83" sId="1" odxf="1" dxf="1" numFmtId="11">
    <oc r="H12" t="inlineStr">
      <is>
        <r>
          <t>1 053 000</t>
        </r>
        <r>
          <rPr>
            <sz val="10"/>
            <color theme="1"/>
            <rFont val="Lato"/>
            <family val="2"/>
            <charset val="238"/>
          </rPr>
          <t xml:space="preserve"> zł</t>
        </r>
      </is>
    </oc>
    <nc r="H12">
      <v>1053000</v>
    </nc>
    <odxf>
      <font>
        <sz val="10"/>
        <color rgb="FF00000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84" sId="1" odxf="1" dxf="1" numFmtId="11">
    <oc r="G13" t="inlineStr">
      <is>
        <t>931 500 zł</t>
      </is>
    </oc>
    <nc r="G13">
      <v>931500</v>
    </nc>
    <odxf>
      <font>
        <sz val="10"/>
        <color rgb="FF00000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85" sId="1" odxf="1" dxf="1" numFmtId="11">
    <oc r="H13" t="inlineStr">
      <is>
        <t>931 500 zł</t>
      </is>
    </oc>
    <nc r="H13">
      <v>931500</v>
    </nc>
    <odxf>
      <font>
        <sz val="10"/>
        <color rgb="FF00000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86" sId="1" odxf="1" dxf="1" numFmtId="11">
    <oc r="G14" t="inlineStr">
      <is>
        <r>
          <t>1 255 500 zł</t>
        </r>
        <r>
          <rPr>
            <sz val="10"/>
            <color rgb="FF000000"/>
            <rFont val="Lato"/>
            <family val="2"/>
            <charset val="238"/>
          </rPr>
          <t xml:space="preserve"> zł</t>
        </r>
      </is>
    </oc>
    <nc r="G14">
      <v>1255500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87" sId="1" odxf="1" dxf="1" numFmtId="11">
    <oc r="H14" t="inlineStr">
      <is>
        <r>
          <t>1 255 500 zł</t>
        </r>
        <r>
          <rPr>
            <sz val="10"/>
            <color rgb="FF000000"/>
            <rFont val="Lato"/>
            <family val="2"/>
            <charset val="238"/>
          </rPr>
          <t xml:space="preserve"> zł</t>
        </r>
      </is>
    </oc>
    <nc r="H14">
      <v>1255500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fmt sheetId="1" sqref="G15" start="0" length="0">
    <dxf>
      <fill>
        <patternFill>
          <bgColor theme="0"/>
        </patternFill>
      </fill>
    </dxf>
  </rfmt>
  <rfmt sheetId="1" sqref="H15" start="0" length="0">
    <dxf>
      <fill>
        <patternFill>
          <bgColor theme="0"/>
        </patternFill>
      </fill>
    </dxf>
  </rfmt>
  <rfmt sheetId="1" s="1" sqref="G16" start="0" length="0">
    <dxf>
      <font>
        <sz val="10"/>
        <color auto="1"/>
        <name val="Lato"/>
        <family val="2"/>
        <charset val="238"/>
        <scheme val="none"/>
      </font>
      <fill>
        <patternFill>
          <fgColor indexed="64"/>
          <bgColor theme="0"/>
        </patternFill>
      </fill>
    </dxf>
  </rfmt>
  <rfmt sheetId="1" s="1" sqref="H16" start="0" length="0">
    <dxf>
      <font>
        <sz val="10"/>
        <color auto="1"/>
        <name val="Lato"/>
        <family val="2"/>
        <charset val="238"/>
        <scheme val="none"/>
      </font>
      <fill>
        <patternFill>
          <fgColor indexed="64"/>
          <bgColor theme="0"/>
        </patternFill>
      </fill>
    </dxf>
  </rfmt>
  <rcc rId="888" sId="1" odxf="1" s="1" dxf="1" numFmtId="11">
    <oc r="G17" t="inlineStr">
      <is>
        <t>3 402 000 zł</t>
      </is>
    </oc>
    <nc r="G17">
      <v>3402000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indexed="9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rgb="FFC00000"/>
        <name val="Lato"/>
        <family val="2"/>
        <charset val="238"/>
        <scheme val="none"/>
      </font>
      <fill>
        <patternFill>
          <fgColor indexed="64"/>
          <bgColor theme="0"/>
        </patternFill>
      </fill>
    </ndxf>
  </rcc>
  <rcc rId="889" sId="1" odxf="1" s="1" dxf="1" numFmtId="11">
    <oc r="H17" t="inlineStr">
      <is>
        <t>3 402 000 zł</t>
      </is>
    </oc>
    <nc r="H17">
      <v>3402000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5" formatCode="#,##0\ &quot;zł&quot;"/>
      <fill>
        <patternFill patternType="solid">
          <fgColor indexed="9"/>
          <bgColor indexed="9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0"/>
        <color rgb="FFC00000"/>
        <name val="Lato"/>
        <family val="2"/>
        <charset val="238"/>
        <scheme val="none"/>
      </font>
      <fill>
        <patternFill>
          <fgColor indexed="64"/>
          <bgColor theme="0"/>
        </patternFill>
      </fill>
    </ndxf>
  </rcc>
  <rfmt sheetId="1" sqref="G18" start="0" length="0">
    <dxf>
      <fill>
        <patternFill>
          <bgColor theme="0"/>
        </patternFill>
      </fill>
    </dxf>
  </rfmt>
  <rfmt sheetId="1" sqref="H18" start="0" length="0">
    <dxf>
      <fill>
        <patternFill>
          <bgColor theme="0"/>
        </patternFill>
      </fill>
    </dxf>
  </rfmt>
  <rfmt sheetId="1" sqref="G19" start="0" length="0">
    <dxf>
      <fill>
        <patternFill>
          <bgColor theme="0"/>
        </patternFill>
      </fill>
    </dxf>
  </rfmt>
  <rfmt sheetId="1" sqref="H19" start="0" length="0">
    <dxf>
      <fill>
        <patternFill>
          <bgColor theme="0"/>
        </patternFill>
      </fill>
    </dxf>
  </rfmt>
  <rfmt sheetId="1" sqref="G20" start="0" length="0">
    <dxf>
      <fill>
        <patternFill>
          <bgColor theme="0"/>
        </patternFill>
      </fill>
    </dxf>
  </rfmt>
  <rfmt sheetId="1" sqref="H20" start="0" length="0">
    <dxf>
      <fill>
        <patternFill>
          <bgColor theme="0"/>
        </patternFill>
      </fill>
    </dxf>
  </rfmt>
  <rfmt sheetId="1" sqref="G21" start="0" length="0">
    <dxf>
      <fill>
        <patternFill patternType="solid">
          <bgColor theme="0"/>
        </patternFill>
      </fill>
    </dxf>
  </rfmt>
  <rfmt sheetId="1" sqref="H21" start="0" length="0">
    <dxf>
      <fill>
        <patternFill patternType="solid">
          <bgColor theme="0"/>
        </patternFill>
      </fill>
    </dxf>
  </rfmt>
  <rfmt sheetId="1" sqref="G22" start="0" length="0">
    <dxf>
      <fill>
        <patternFill patternType="solid">
          <bgColor theme="0"/>
        </patternFill>
      </fill>
    </dxf>
  </rfmt>
  <rfmt sheetId="1" sqref="H22" start="0" length="0">
    <dxf>
      <fill>
        <patternFill patternType="solid">
          <bgColor theme="0"/>
        </patternFill>
      </fill>
    </dxf>
  </rfmt>
  <rfmt sheetId="1" sqref="G23" start="0" length="0">
    <dxf>
      <fill>
        <patternFill patternType="solid">
          <bgColor theme="0"/>
        </patternFill>
      </fill>
    </dxf>
  </rfmt>
  <rfmt sheetId="1" sqref="H23" start="0" length="0">
    <dxf>
      <fill>
        <patternFill patternType="solid">
          <bgColor theme="0"/>
        </patternFill>
      </fill>
    </dxf>
  </rfmt>
  <rfmt sheetId="1" sqref="G24" start="0" length="0">
    <dxf>
      <fill>
        <patternFill patternType="solid">
          <bgColor theme="0"/>
        </patternFill>
      </fill>
    </dxf>
  </rfmt>
  <rfmt sheetId="1" sqref="H24" start="0" length="0">
    <dxf>
      <fill>
        <patternFill patternType="solid">
          <bgColor theme="0"/>
        </patternFill>
      </fill>
    </dxf>
  </rfmt>
  <rcc rId="890" sId="1" odxf="1" dxf="1" numFmtId="11">
    <oc r="G25" t="inlineStr">
      <is>
        <t>2 835 000 zł</t>
      </is>
    </oc>
    <nc r="G25">
      <v>2835000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1" sId="1" odxf="1" dxf="1" numFmtId="11">
    <oc r="H25" t="inlineStr">
      <is>
        <t>2 835 000 zł</t>
      </is>
    </oc>
    <nc r="H25">
      <v>2835000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2" sId="1" odxf="1" dxf="1" numFmtId="11">
    <oc r="G26" t="inlineStr">
      <is>
        <t>972 000 zł</t>
      </is>
    </oc>
    <nc r="G26">
      <v>972000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3" sId="1" odxf="1" dxf="1" numFmtId="11">
    <oc r="H26" t="inlineStr">
      <is>
        <t>972 000 zł</t>
      </is>
    </oc>
    <nc r="H26">
      <v>972000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fmt sheetId="1" sqref="G27" start="0" length="0">
    <dxf>
      <fill>
        <patternFill patternType="solid">
          <bgColor theme="0"/>
        </patternFill>
      </fill>
    </dxf>
  </rfmt>
  <rfmt sheetId="1" sqref="H27" start="0" length="0">
    <dxf>
      <fill>
        <patternFill patternType="solid">
          <bgColor theme="0"/>
        </patternFill>
      </fill>
    </dxf>
  </rfmt>
  <rfmt sheetId="1" sqref="G28" start="0" length="0">
    <dxf>
      <fill>
        <patternFill patternType="solid">
          <bgColor theme="0"/>
        </patternFill>
      </fill>
    </dxf>
  </rfmt>
  <rfmt sheetId="1" sqref="H28" start="0" length="0">
    <dxf>
      <fill>
        <patternFill patternType="solid">
          <bgColor theme="0"/>
        </patternFill>
      </fill>
    </dxf>
  </rfmt>
  <rcc rId="894" sId="1" odxf="1" dxf="1" numFmtId="11">
    <oc r="G29" t="inlineStr">
      <is>
        <t>2 956 500 zł</t>
      </is>
    </oc>
    <nc r="G29">
      <v>2956500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5" sId="1" odxf="1" dxf="1" numFmtId="11">
    <oc r="H29" t="inlineStr">
      <is>
        <t>2 956 500 zł</t>
      </is>
    </oc>
    <nc r="H29">
      <v>2956500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6" sId="1" odxf="1" dxf="1" numFmtId="11">
    <oc r="G30" t="inlineStr">
      <is>
        <t>5 305 500 zł</t>
      </is>
    </oc>
    <nc r="G30">
      <v>5305500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cc rId="897" sId="1" odxf="1" dxf="1" numFmtId="11">
    <oc r="H30" t="inlineStr">
      <is>
        <t>5 305 500 zł</t>
      </is>
    </oc>
    <nc r="H30">
      <v>5305500</v>
    </nc>
    <odxf>
      <font>
        <sz val="10"/>
        <name val="Lato"/>
        <charset val="238"/>
        <scheme val="none"/>
      </font>
      <fill>
        <patternFill patternType="none">
          <bgColor indexed="65"/>
        </patternFill>
      </fill>
    </odxf>
    <ndxf>
      <font>
        <sz val="10"/>
        <color rgb="FFC00000"/>
        <name val="Lato"/>
        <charset val="238"/>
        <scheme val="none"/>
      </font>
      <fill>
        <patternFill patternType="solid">
          <bgColor theme="0"/>
        </patternFill>
      </fill>
    </ndxf>
  </rcc>
  <rfmt sheetId="1" sqref="G31" start="0" length="0">
    <dxf>
      <fill>
        <patternFill patternType="solid">
          <bgColor theme="0"/>
        </patternFill>
      </fill>
    </dxf>
  </rfmt>
  <rfmt sheetId="1" sqref="H31" start="0" length="0">
    <dxf>
      <fill>
        <patternFill patternType="solid">
          <bgColor theme="0"/>
        </patternFill>
      </fill>
    </dxf>
  </rfmt>
  <rcc rId="898" sId="1" odxf="1" dxf="1" numFmtId="11">
    <oc r="G32" t="inlineStr">
      <is>
        <t>2 794 500 zł</t>
      </is>
    </oc>
    <nc r="G32">
      <v>2794500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cc rId="899" sId="1" odxf="1" dxf="1" numFmtId="11">
    <oc r="H32" t="inlineStr">
      <is>
        <t>2 794 500 zł</t>
      </is>
    </oc>
    <nc r="H32">
      <v>2794500</v>
    </nc>
    <odxf>
      <font>
        <sz val="10"/>
        <name val="Lato"/>
        <charset val="238"/>
        <scheme val="none"/>
      </font>
    </odxf>
    <ndxf>
      <font>
        <sz val="10"/>
        <color rgb="FFC00000"/>
        <name val="Lato"/>
        <charset val="238"/>
        <scheme val="none"/>
      </font>
    </ndxf>
  </rcc>
  <rfmt sheetId="1" sqref="G33" start="0" length="0">
    <dxf>
      <fill>
        <patternFill patternType="solid">
          <bgColor theme="0"/>
        </patternFill>
      </fill>
    </dxf>
  </rfmt>
  <rfmt sheetId="1" sqref="H33" start="0" length="0">
    <dxf>
      <fill>
        <patternFill patternType="solid">
          <bgColor theme="0"/>
        </patternFill>
      </fill>
    </dxf>
  </rfmt>
  <rfmt sheetId="1" sqref="G34" start="0" length="0">
    <dxf>
      <fill>
        <patternFill patternType="solid">
          <bgColor theme="0"/>
        </patternFill>
      </fill>
    </dxf>
  </rfmt>
  <rfmt sheetId="1" sqref="H34" start="0" length="0">
    <dxf>
      <fill>
        <patternFill patternType="solid">
          <bgColor theme="0"/>
        </patternFill>
      </fill>
    </dxf>
  </rfmt>
  <rfmt sheetId="1" sqref="G35" start="0" length="0">
    <dxf>
      <fill>
        <patternFill patternType="solid">
          <bgColor theme="0"/>
        </patternFill>
      </fill>
    </dxf>
  </rfmt>
  <rfmt sheetId="1" sqref="H35" start="0" length="0">
    <dxf>
      <fill>
        <patternFill patternType="solid">
          <bgColor theme="0"/>
        </patternFill>
      </fill>
    </dxf>
  </rfmt>
  <rfmt sheetId="1" sqref="G36" start="0" length="0">
    <dxf>
      <fill>
        <patternFill patternType="solid">
          <bgColor theme="0"/>
        </patternFill>
      </fill>
    </dxf>
  </rfmt>
  <rfmt sheetId="1" sqref="H36" start="0" length="0">
    <dxf>
      <fill>
        <patternFill patternType="solid">
          <bgColor theme="0"/>
        </patternFill>
      </fill>
    </dxf>
  </rfmt>
  <rfmt sheetId="1" sqref="G37" start="0" length="0">
    <dxf>
      <fill>
        <patternFill patternType="solid">
          <bgColor theme="0"/>
        </patternFill>
      </fill>
    </dxf>
  </rfmt>
  <rfmt sheetId="1" sqref="H37" start="0" length="0">
    <dxf>
      <fill>
        <patternFill patternType="solid">
          <bgColor theme="0"/>
        </patternFill>
      </fill>
    </dxf>
  </rfmt>
  <rfmt sheetId="1" sqref="G38" start="0" length="0">
    <dxf>
      <fill>
        <patternFill patternType="solid">
          <bgColor theme="0"/>
        </patternFill>
      </fill>
    </dxf>
  </rfmt>
  <rfmt sheetId="1" sqref="H38" start="0" length="0">
    <dxf>
      <fill>
        <patternFill patternType="solid">
          <bgColor theme="0"/>
        </patternFill>
      </fill>
    </dxf>
  </rfmt>
  <rfmt sheetId="1" sqref="G39" start="0" length="0">
    <dxf>
      <fill>
        <patternFill patternType="solid">
          <bgColor theme="0"/>
        </patternFill>
      </fill>
    </dxf>
  </rfmt>
  <rfmt sheetId="1" sqref="H39" start="0" length="0">
    <dxf>
      <fill>
        <patternFill patternType="solid">
          <bgColor theme="0"/>
        </patternFill>
      </fill>
    </dxf>
  </rfmt>
  <rfmt sheetId="1" sqref="G40" start="0" length="0">
    <dxf>
      <fill>
        <patternFill patternType="solid">
          <bgColor theme="0"/>
        </patternFill>
      </fill>
    </dxf>
  </rfmt>
  <rfmt sheetId="1" sqref="H40" start="0" length="0">
    <dxf>
      <fill>
        <patternFill patternType="solid">
          <bgColor theme="0"/>
        </patternFill>
      </fill>
    </dxf>
  </rfmt>
  <rfmt sheetId="1" sqref="G41" start="0" length="0">
    <dxf>
      <fill>
        <patternFill patternType="solid">
          <bgColor theme="0"/>
        </patternFill>
      </fill>
    </dxf>
  </rfmt>
  <rfmt sheetId="1" sqref="H41" start="0" length="0">
    <dxf>
      <fill>
        <patternFill patternType="solid">
          <bgColor theme="0"/>
        </patternFill>
      </fill>
    </dxf>
  </rfmt>
  <rfmt sheetId="1" sqref="G42" start="0" length="0">
    <dxf>
      <fill>
        <patternFill patternType="solid">
          <bgColor theme="0"/>
        </patternFill>
      </fill>
    </dxf>
  </rfmt>
  <rfmt sheetId="1" sqref="H42" start="0" length="0">
    <dxf>
      <fill>
        <patternFill patternType="solid">
          <bgColor theme="0"/>
        </patternFill>
      </fill>
    </dxf>
  </rfmt>
  <rcv guid="{4D6AF528-EE78-48A9-A56B-3DC71F8DEFCB}" action="delete"/>
  <rdn rId="0" localSheetId="1" customView="1" name="Z_4D6AF528_EE78_48A9_A56B_3DC71F8DEFCB_.wvu.Cols" hidden="1" oldHidden="1">
    <formula>Arkusz1!$N:$N</formula>
    <oldFormula>Arkusz1!$N:$N</oldFormula>
  </rdn>
  <rcv guid="{4D6AF528-EE78-48A9-A56B-3DC71F8DEFC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" sId="1">
    <oc r="P7">
      <v>1500</v>
    </oc>
    <nc r="P7"/>
  </rcc>
  <rcc rId="902" sId="1">
    <oc r="T44">
      <f>SUM(T9:T42)</f>
    </oc>
    <nc r="T44"/>
  </rcc>
  <rcc rId="903" sId="1">
    <oc r="T45">
      <f>T49-T44</f>
    </oc>
    <nc r="T45"/>
  </rcc>
  <rcc rId="904" sId="1">
    <oc r="Q7">
      <v>9</v>
    </oc>
    <nc r="Q7"/>
  </rcc>
  <rcc rId="905" sId="1">
    <oc r="R7">
      <v>3</v>
    </oc>
    <nc r="R7"/>
  </rcc>
  <rfmt sheetId="1" sqref="Y7" start="0" length="0">
    <dxf/>
  </rfmt>
  <rfmt sheetId="1" sqref="Y8" start="0" length="0">
    <dxf/>
  </rfmt>
  <rcc rId="906" sId="1" odxf="1" dxf="1">
    <oc r="S9">
      <f>F9*P$7*Q$7*R$7</f>
    </oc>
    <nc r="S9"/>
    <ndxf>
      <numFmt numFmtId="0" formatCode="General"/>
      <alignment vertical="bottom"/>
    </ndxf>
  </rcc>
  <rcc rId="907" sId="1" odxf="1" s="1" dxf="1">
    <oc r="T9">
      <v>1822500</v>
    </oc>
    <nc r="T9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</ndxf>
  </rcc>
  <rcc rId="908" sId="1" odxf="1" dxf="1">
    <oc r="U9">
      <f>T9-S9</f>
    </oc>
    <nc r="U9"/>
    <ndxf>
      <numFmt numFmtId="0" formatCode="General"/>
    </ndxf>
  </rcc>
  <rcc rId="909" sId="1" odxf="1" dxf="1">
    <oc r="V9">
      <f>T9-I9</f>
    </oc>
    <nc r="V9"/>
    <ndxf>
      <numFmt numFmtId="0" formatCode="General"/>
    </ndxf>
  </rcc>
  <rfmt sheetId="1" sqref="Y9" start="0" length="0">
    <dxf/>
  </rfmt>
  <rcc rId="910" sId="1" odxf="1" dxf="1">
    <oc r="S10">
      <f>F10*P$7*Q$7*R$7</f>
    </oc>
    <nc r="S10"/>
    <ndxf>
      <numFmt numFmtId="0" formatCode="General"/>
      <alignment vertical="bottom"/>
    </ndxf>
  </rcc>
  <rcc rId="911" sId="1" odxf="1" dxf="1">
    <oc r="T10">
      <v>2025000</v>
    </oc>
    <nc r="T10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12" sId="1" odxf="1" dxf="1">
    <oc r="U10">
      <f>T10-S10</f>
    </oc>
    <nc r="U10"/>
    <ndxf>
      <numFmt numFmtId="0" formatCode="General"/>
    </ndxf>
  </rcc>
  <rcc rId="913" sId="1" odxf="1" dxf="1">
    <oc r="V10">
      <f>T10-I10</f>
    </oc>
    <nc r="V10"/>
    <ndxf>
      <numFmt numFmtId="0" formatCode="General"/>
    </ndxf>
  </rcc>
  <rfmt sheetId="1" sqref="Y10" start="0" length="0">
    <dxf/>
  </rfmt>
  <rcc rId="914" sId="1" odxf="1" dxf="1">
    <oc r="S11">
      <f>F11*P$7*Q$7*R$7</f>
    </oc>
    <nc r="S11"/>
    <ndxf>
      <numFmt numFmtId="0" formatCode="General"/>
      <alignment vertical="bottom"/>
    </ndxf>
  </rcc>
  <rcc rId="915" sId="1" odxf="1" dxf="1">
    <oc r="T11">
      <v>1174500</v>
    </oc>
    <nc r="T11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16" sId="1" odxf="1" dxf="1">
    <oc r="U11">
      <f>T11-S11</f>
    </oc>
    <nc r="U11"/>
    <ndxf>
      <numFmt numFmtId="0" formatCode="General"/>
    </ndxf>
  </rcc>
  <rcc rId="917" sId="1" odxf="1" dxf="1">
    <oc r="V11">
      <f>T11-I11</f>
    </oc>
    <nc r="V11"/>
    <ndxf>
      <numFmt numFmtId="0" formatCode="General"/>
    </ndxf>
  </rcc>
  <rfmt sheetId="1" sqref="Y11" start="0" length="0">
    <dxf/>
  </rfmt>
  <rcc rId="918" sId="1" odxf="1" dxf="1">
    <oc r="S12">
      <f>F12*P$7*Q$7*R$7</f>
    </oc>
    <nc r="S12"/>
    <ndxf>
      <numFmt numFmtId="0" formatCode="General"/>
      <alignment vertical="bottom"/>
    </ndxf>
  </rcc>
  <rcc rId="919" sId="1" odxf="1" dxf="1">
    <oc r="T12">
      <v>1053000</v>
    </oc>
    <nc r="T12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20" sId="1" odxf="1" dxf="1">
    <oc r="U12">
      <f>T12-S12</f>
    </oc>
    <nc r="U12"/>
    <ndxf>
      <numFmt numFmtId="0" formatCode="General"/>
    </ndxf>
  </rcc>
  <rcc rId="921" sId="1" odxf="1" dxf="1">
    <oc r="V12">
      <f>T12-I12</f>
    </oc>
    <nc r="V12"/>
    <ndxf>
      <numFmt numFmtId="0" formatCode="General"/>
    </ndxf>
  </rcc>
  <rfmt sheetId="1" sqref="Y12" start="0" length="0">
    <dxf/>
  </rfmt>
  <rcc rId="922" sId="1" odxf="1" dxf="1">
    <oc r="S13">
      <f>F13*P$7*Q$7*R$7</f>
    </oc>
    <nc r="S13"/>
    <ndxf>
      <numFmt numFmtId="0" formatCode="General"/>
      <alignment vertical="bottom"/>
    </ndxf>
  </rcc>
  <rcc rId="923" sId="1" odxf="1" dxf="1">
    <oc r="T13">
      <v>931500</v>
    </oc>
    <nc r="T13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24" sId="1" odxf="1" dxf="1">
    <oc r="U13">
      <f>T13-S13</f>
    </oc>
    <nc r="U13"/>
    <ndxf>
      <numFmt numFmtId="0" formatCode="General"/>
    </ndxf>
  </rcc>
  <rcc rId="925" sId="1" odxf="1" dxf="1">
    <oc r="V13">
      <f>T13-I13</f>
    </oc>
    <nc r="V13"/>
    <ndxf>
      <numFmt numFmtId="0" formatCode="General"/>
    </ndxf>
  </rcc>
  <rfmt sheetId="1" sqref="Y13" start="0" length="0">
    <dxf/>
  </rfmt>
  <rcc rId="926" sId="1" odxf="1" dxf="1">
    <oc r="S14">
      <f>F14*P$7*Q$7*R$7</f>
    </oc>
    <nc r="S14"/>
    <ndxf>
      <numFmt numFmtId="0" formatCode="General"/>
      <alignment vertical="bottom"/>
    </ndxf>
  </rcc>
  <rcc rId="927" sId="1" odxf="1" dxf="1">
    <oc r="T14">
      <v>1255500</v>
    </oc>
    <nc r="T14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28" sId="1" odxf="1" dxf="1">
    <oc r="U14">
      <f>T14-S14</f>
    </oc>
    <nc r="U14"/>
    <ndxf>
      <numFmt numFmtId="0" formatCode="General"/>
    </ndxf>
  </rcc>
  <rcc rId="929" sId="1" odxf="1" dxf="1">
    <oc r="V14">
      <f>T14-I14</f>
    </oc>
    <nc r="V14"/>
    <ndxf>
      <numFmt numFmtId="0" formatCode="General"/>
    </ndxf>
  </rcc>
  <rfmt sheetId="1" sqref="Y14" start="0" length="0">
    <dxf/>
  </rfmt>
  <rcc rId="930" sId="1" odxf="1" dxf="1">
    <oc r="S15">
      <f>F15*P$7*Q$7*R$7</f>
    </oc>
    <nc r="S15"/>
    <ndxf>
      <numFmt numFmtId="0" formatCode="General"/>
      <alignment vertical="bottom"/>
    </ndxf>
  </rcc>
  <rcc rId="931" sId="1" odxf="1" dxf="1">
    <oc r="T15">
      <v>5427000</v>
    </oc>
    <nc r="T15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</ndxf>
  </rcc>
  <rcc rId="932" sId="1" odxf="1" dxf="1">
    <oc r="U15">
      <f>T15-S15</f>
    </oc>
    <nc r="U15"/>
    <ndxf>
      <numFmt numFmtId="0" formatCode="General"/>
    </ndxf>
  </rcc>
  <rcc rId="933" sId="1" odxf="1" dxf="1">
    <oc r="V15">
      <f>T15-I15</f>
    </oc>
    <nc r="V15"/>
    <ndxf>
      <numFmt numFmtId="0" formatCode="General"/>
    </ndxf>
  </rcc>
  <rfmt sheetId="1" sqref="Y15" start="0" length="0">
    <dxf/>
  </rfmt>
  <rcc rId="934" sId="1" odxf="1" dxf="1">
    <oc r="S16">
      <f>F16*P$7*Q$7*R$7</f>
    </oc>
    <nc r="S16"/>
    <ndxf>
      <numFmt numFmtId="0" formatCode="General"/>
      <alignment vertical="bottom"/>
    </ndxf>
  </rcc>
  <rcc rId="935" sId="1" odxf="1" s="1" dxf="1">
    <oc r="T16">
      <v>1620000</v>
    </oc>
    <nc r="T16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</ndxf>
  </rcc>
  <rcc rId="936" sId="1" odxf="1" dxf="1">
    <oc r="U16">
      <f>T16-S16</f>
    </oc>
    <nc r="U16"/>
    <ndxf>
      <numFmt numFmtId="0" formatCode="General"/>
    </ndxf>
  </rcc>
  <rcc rId="937" sId="1" odxf="1" dxf="1">
    <oc r="V16">
      <f>T16-I16</f>
    </oc>
    <nc r="V16"/>
    <ndxf>
      <numFmt numFmtId="0" formatCode="General"/>
    </ndxf>
  </rcc>
  <rfmt sheetId="1" sqref="Y16" start="0" length="0">
    <dxf/>
  </rfmt>
  <rcc rId="938" sId="1" odxf="1" dxf="1">
    <oc r="S17">
      <f>F17*P$7*Q$7*R$7</f>
    </oc>
    <nc r="S17"/>
    <ndxf>
      <numFmt numFmtId="0" formatCode="General"/>
      <alignment vertical="bottom"/>
    </ndxf>
  </rcc>
  <rcc rId="939" sId="1" odxf="1" s="1" dxf="1">
    <oc r="T17">
      <v>3402000</v>
    </oc>
    <nc r="T17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</ndxf>
  </rcc>
  <rcc rId="940" sId="1" odxf="1" dxf="1">
    <oc r="U17">
      <f>T17-S17</f>
    </oc>
    <nc r="U17"/>
    <ndxf>
      <numFmt numFmtId="0" formatCode="General"/>
    </ndxf>
  </rcc>
  <rcc rId="941" sId="1" odxf="1" dxf="1">
    <oc r="V17">
      <f>T17-I17</f>
    </oc>
    <nc r="V17"/>
    <ndxf>
      <numFmt numFmtId="0" formatCode="General"/>
    </ndxf>
  </rcc>
  <rfmt sheetId="1" sqref="Y17" start="0" length="0">
    <dxf/>
  </rfmt>
  <rcc rId="942" sId="1" odxf="1" dxf="1">
    <oc r="S18">
      <f>F18*P$7*Q$7*R$7</f>
    </oc>
    <nc r="S18"/>
    <ndxf>
      <numFmt numFmtId="0" formatCode="General"/>
      <alignment vertical="bottom"/>
    </ndxf>
  </rcc>
  <rcc rId="943" sId="1" odxf="1" dxf="1">
    <oc r="T18">
      <v>1822500</v>
    </oc>
    <nc r="T18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</ndxf>
  </rcc>
  <rcc rId="944" sId="1" odxf="1" dxf="1">
    <oc r="U18">
      <f>T18-S18</f>
    </oc>
    <nc r="U18"/>
    <ndxf>
      <numFmt numFmtId="0" formatCode="General"/>
    </ndxf>
  </rcc>
  <rcc rId="945" sId="1" odxf="1" dxf="1">
    <oc r="V18">
      <f>T18-I18</f>
    </oc>
    <nc r="V18"/>
    <ndxf>
      <numFmt numFmtId="0" formatCode="General"/>
    </ndxf>
  </rcc>
  <rfmt sheetId="1" sqref="Y18" start="0" length="0">
    <dxf/>
  </rfmt>
  <rcc rId="946" sId="1" odxf="1" dxf="1">
    <oc r="S19">
      <f>F19*P$7*Q$7*R$7</f>
    </oc>
    <nc r="S19"/>
    <ndxf>
      <numFmt numFmtId="0" formatCode="General"/>
      <alignment vertical="bottom"/>
    </ndxf>
  </rcc>
  <rcc rId="947" sId="1" odxf="1" dxf="1">
    <oc r="T19">
      <v>1174500</v>
    </oc>
    <nc r="T19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</ndxf>
  </rcc>
  <rcc rId="948" sId="1" odxf="1" dxf="1">
    <oc r="U19">
      <f>T19-S19</f>
    </oc>
    <nc r="U19"/>
    <ndxf>
      <numFmt numFmtId="0" formatCode="General"/>
    </ndxf>
  </rcc>
  <rcc rId="949" sId="1" odxf="1" dxf="1">
    <oc r="V19">
      <f>T19-I19</f>
    </oc>
    <nc r="V19"/>
    <ndxf>
      <numFmt numFmtId="0" formatCode="General"/>
    </ndxf>
  </rcc>
  <rfmt sheetId="1" sqref="Y19" start="0" length="0">
    <dxf/>
  </rfmt>
  <rcc rId="950" sId="1" odxf="1" dxf="1">
    <oc r="S20">
      <f>F20*P$7*Q$7*R$7</f>
    </oc>
    <nc r="S20"/>
    <ndxf>
      <numFmt numFmtId="0" formatCode="General"/>
      <alignment vertical="bottom"/>
    </ndxf>
  </rcc>
  <rcc rId="951" sId="1" odxf="1" dxf="1">
    <oc r="T20">
      <v>769500</v>
    </oc>
    <nc r="T20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wrapText="0"/>
    </ndxf>
  </rcc>
  <rcc rId="952" sId="1" odxf="1" dxf="1">
    <oc r="U20">
      <f>T20-S20</f>
    </oc>
    <nc r="U20"/>
    <ndxf>
      <numFmt numFmtId="0" formatCode="General"/>
    </ndxf>
  </rcc>
  <rcc rId="953" sId="1" odxf="1" dxf="1">
    <oc r="V20">
      <f>T20-I20</f>
    </oc>
    <nc r="V20"/>
    <ndxf>
      <numFmt numFmtId="0" formatCode="General"/>
    </ndxf>
  </rcc>
  <rfmt sheetId="1" sqref="Y20" start="0" length="0">
    <dxf/>
  </rfmt>
  <rcc rId="954" sId="1" odxf="1" dxf="1">
    <oc r="S21">
      <f>F21*P$7*Q$7*R$7</f>
    </oc>
    <nc r="S21"/>
    <ndxf>
      <numFmt numFmtId="0" formatCode="General"/>
      <alignment vertical="bottom"/>
    </ndxf>
  </rcc>
  <rcc rId="955" sId="1" odxf="1" dxf="1">
    <oc r="T21">
      <v>2551500</v>
    </oc>
    <nc r="T21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56" sId="1" odxf="1" dxf="1">
    <oc r="U21">
      <f>T21-S21</f>
    </oc>
    <nc r="U21"/>
    <ndxf>
      <numFmt numFmtId="0" formatCode="General"/>
    </ndxf>
  </rcc>
  <rcc rId="957" sId="1" odxf="1" dxf="1">
    <oc r="V21">
      <f>T21-I21</f>
    </oc>
    <nc r="V21"/>
    <ndxf>
      <numFmt numFmtId="0" formatCode="General"/>
    </ndxf>
  </rcc>
  <rfmt sheetId="1" sqref="Y21" start="0" length="0">
    <dxf/>
  </rfmt>
  <rcc rId="958" sId="1" odxf="1" dxf="1">
    <oc r="S22">
      <f>F22*P$7*Q$7*R$7</f>
    </oc>
    <nc r="S22"/>
    <ndxf>
      <numFmt numFmtId="0" formatCode="General"/>
      <alignment vertical="bottom"/>
    </ndxf>
  </rcc>
  <rcc rId="959" sId="1" odxf="1" dxf="1">
    <oc r="T22">
      <v>2430000</v>
    </oc>
    <nc r="T22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60" sId="1" odxf="1" dxf="1">
    <oc r="U22">
      <f>T22-S22</f>
    </oc>
    <nc r="U22"/>
    <ndxf>
      <numFmt numFmtId="0" formatCode="General"/>
    </ndxf>
  </rcc>
  <rcc rId="961" sId="1" odxf="1" dxf="1">
    <oc r="V22">
      <f>T22-I22</f>
    </oc>
    <nc r="V22"/>
    <ndxf>
      <numFmt numFmtId="0" formatCode="General"/>
    </ndxf>
  </rcc>
  <rfmt sheetId="1" sqref="Y22" start="0" length="0">
    <dxf/>
  </rfmt>
  <rcc rId="962" sId="1" odxf="1" dxf="1">
    <oc r="S23">
      <f>F23*P$7*Q$7*R$7</f>
    </oc>
    <nc r="S23"/>
    <ndxf>
      <numFmt numFmtId="0" formatCode="General"/>
      <alignment vertical="bottom"/>
    </ndxf>
  </rcc>
  <rcc rId="963" sId="1" odxf="1" dxf="1">
    <oc r="T23">
      <v>1336500</v>
    </oc>
    <nc r="T23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</ndxf>
  </rcc>
  <rcc rId="964" sId="1" odxf="1" dxf="1">
    <oc r="U23">
      <f>T23-S23</f>
    </oc>
    <nc r="U23"/>
    <ndxf>
      <numFmt numFmtId="0" formatCode="General"/>
    </ndxf>
  </rcc>
  <rcc rId="965" sId="1" odxf="1" dxf="1">
    <oc r="V23">
      <f>T23-I23</f>
    </oc>
    <nc r="V23"/>
    <ndxf>
      <numFmt numFmtId="0" formatCode="General"/>
    </ndxf>
  </rcc>
  <rfmt sheetId="1" sqref="Y23" start="0" length="0">
    <dxf/>
  </rfmt>
  <rcc rId="966" sId="1" odxf="1" dxf="1">
    <oc r="S24">
      <f>F24*P$7*Q$7*R$7</f>
    </oc>
    <nc r="S24"/>
    <ndxf>
      <numFmt numFmtId="0" formatCode="General"/>
      <alignment vertical="bottom"/>
    </ndxf>
  </rcc>
  <rcc rId="967" sId="1" odxf="1" dxf="1">
    <oc r="T24">
      <v>2713500</v>
    </oc>
    <nc r="T24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68" sId="1" odxf="1" dxf="1">
    <oc r="U24">
      <f>T24-S24</f>
    </oc>
    <nc r="U24"/>
    <ndxf>
      <numFmt numFmtId="0" formatCode="General"/>
    </ndxf>
  </rcc>
  <rcc rId="969" sId="1" odxf="1" dxf="1">
    <oc r="V24">
      <f>T24-I24</f>
    </oc>
    <nc r="V24"/>
    <ndxf>
      <numFmt numFmtId="0" formatCode="General"/>
    </ndxf>
  </rcc>
  <rfmt sheetId="1" sqref="Y24" start="0" length="0">
    <dxf/>
  </rfmt>
  <rcc rId="970" sId="1" odxf="1" dxf="1">
    <oc r="S25">
      <f>F25*P$7*Q$7*R$7</f>
    </oc>
    <nc r="S25"/>
    <ndxf>
      <numFmt numFmtId="0" formatCode="General"/>
      <alignment vertical="bottom"/>
    </ndxf>
  </rcc>
  <rcc rId="971" sId="1" odxf="1" dxf="1">
    <oc r="T25">
      <v>2835000</v>
    </oc>
    <nc r="T25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72" sId="1" odxf="1" dxf="1">
    <oc r="U25">
      <f>T25-S25</f>
    </oc>
    <nc r="U25"/>
    <ndxf>
      <numFmt numFmtId="0" formatCode="General"/>
    </ndxf>
  </rcc>
  <rcc rId="973" sId="1" odxf="1" dxf="1">
    <oc r="V25">
      <f>T25-I25</f>
    </oc>
    <nc r="V25"/>
    <ndxf>
      <numFmt numFmtId="0" formatCode="General"/>
    </ndxf>
  </rcc>
  <rfmt sheetId="1" sqref="Y25" start="0" length="0">
    <dxf/>
  </rfmt>
  <rcc rId="974" sId="1" odxf="1" dxf="1">
    <oc r="S26">
      <f>F26*P$7*Q$7*R$7</f>
    </oc>
    <nc r="S26"/>
    <ndxf>
      <numFmt numFmtId="0" formatCode="General"/>
      <alignment vertical="bottom"/>
    </ndxf>
  </rcc>
  <rcc rId="975" sId="1" odxf="1" dxf="1">
    <oc r="T26">
      <v>972000</v>
    </oc>
    <nc r="T26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76" sId="1" odxf="1" dxf="1">
    <oc r="U26">
      <f>T26-S26</f>
    </oc>
    <nc r="U26"/>
    <ndxf>
      <numFmt numFmtId="0" formatCode="General"/>
    </ndxf>
  </rcc>
  <rcc rId="977" sId="1" odxf="1" dxf="1">
    <oc r="V26">
      <f>T26-I26</f>
    </oc>
    <nc r="V26"/>
    <ndxf>
      <numFmt numFmtId="0" formatCode="General"/>
    </ndxf>
  </rcc>
  <rfmt sheetId="1" sqref="Y26" start="0" length="0">
    <dxf/>
  </rfmt>
  <rcc rId="978" sId="1" odxf="1" dxf="1">
    <oc r="S27">
      <f>F27*P$7*Q$7*R$7</f>
    </oc>
    <nc r="S27"/>
    <ndxf>
      <numFmt numFmtId="0" formatCode="General"/>
      <alignment vertical="bottom"/>
    </ndxf>
  </rcc>
  <rcc rId="979" sId="1" odxf="1" dxf="1">
    <oc r="T27">
      <v>3969000</v>
    </oc>
    <nc r="T27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80" sId="1" odxf="1" dxf="1">
    <oc r="U27">
      <f>T27-S27</f>
    </oc>
    <nc r="U27"/>
    <ndxf>
      <numFmt numFmtId="0" formatCode="General"/>
    </ndxf>
  </rcc>
  <rcc rId="981" sId="1" odxf="1" dxf="1">
    <oc r="V27">
      <f>T27-I27</f>
    </oc>
    <nc r="V27"/>
    <ndxf>
      <numFmt numFmtId="0" formatCode="General"/>
    </ndxf>
  </rcc>
  <rfmt sheetId="1" sqref="Y27" start="0" length="0">
    <dxf/>
  </rfmt>
  <rcc rId="982" sId="1" odxf="1" dxf="1">
    <oc r="S28">
      <f>F28*P$7*Q$7*R$7</f>
    </oc>
    <nc r="S28"/>
    <ndxf>
      <numFmt numFmtId="0" formatCode="General"/>
      <alignment vertical="bottom"/>
    </ndxf>
  </rcc>
  <rcc rId="983" sId="1" odxf="1" dxf="1">
    <oc r="T28">
      <v>1822500</v>
    </oc>
    <nc r="T28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84" sId="1" odxf="1" dxf="1">
    <oc r="U28">
      <f>T28-S28</f>
    </oc>
    <nc r="U28"/>
    <ndxf>
      <numFmt numFmtId="0" formatCode="General"/>
    </ndxf>
  </rcc>
  <rcc rId="985" sId="1" odxf="1" dxf="1">
    <oc r="V28">
      <f>T28-I28</f>
    </oc>
    <nc r="V28"/>
    <ndxf>
      <numFmt numFmtId="0" formatCode="General"/>
    </ndxf>
  </rcc>
  <rfmt sheetId="1" sqref="Y28" start="0" length="0">
    <dxf/>
  </rfmt>
  <rcc rId="986" sId="1" odxf="1" dxf="1">
    <oc r="S29">
      <f>F29*P$7*Q$7*R$7</f>
    </oc>
    <nc r="S29"/>
    <ndxf>
      <numFmt numFmtId="0" formatCode="General"/>
      <alignment vertical="bottom"/>
    </ndxf>
  </rcc>
  <rcc rId="987" sId="1" odxf="1" dxf="1">
    <oc r="T29">
      <v>2956500</v>
    </oc>
    <nc r="T29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88" sId="1" odxf="1" dxf="1">
    <oc r="U29">
      <f>T29-S29</f>
    </oc>
    <nc r="U29"/>
    <ndxf>
      <numFmt numFmtId="0" formatCode="General"/>
    </ndxf>
  </rcc>
  <rcc rId="989" sId="1" odxf="1" dxf="1">
    <oc r="V29">
      <f>T29-I29</f>
    </oc>
    <nc r="V29"/>
    <ndxf>
      <numFmt numFmtId="0" formatCode="General"/>
    </ndxf>
  </rcc>
  <rfmt sheetId="1" sqref="Y29" start="0" length="0">
    <dxf/>
  </rfmt>
  <rcc rId="990" sId="1" odxf="1" dxf="1">
    <oc r="S30">
      <f>F30*P$7*Q$7*R$7</f>
    </oc>
    <nc r="S30"/>
    <ndxf>
      <numFmt numFmtId="0" formatCode="General"/>
      <alignment vertical="bottom"/>
    </ndxf>
  </rcc>
  <rcc rId="991" sId="1" odxf="1" dxf="1">
    <oc r="T30">
      <v>5305500</v>
    </oc>
    <nc r="T30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92" sId="1" odxf="1" dxf="1">
    <oc r="U30">
      <f>T30-S30</f>
    </oc>
    <nc r="U30"/>
    <ndxf>
      <numFmt numFmtId="0" formatCode="General"/>
    </ndxf>
  </rcc>
  <rcc rId="993" sId="1" odxf="1" dxf="1">
    <oc r="V30">
      <f>T30-I30</f>
    </oc>
    <nc r="V30"/>
    <ndxf>
      <numFmt numFmtId="0" formatCode="General"/>
    </ndxf>
  </rcc>
  <rfmt sheetId="1" sqref="Y30" start="0" length="0">
    <dxf/>
  </rfmt>
  <rcc rId="994" sId="1" odxf="1" dxf="1">
    <oc r="S31">
      <f>F31*P$7*Q$7*R$7</f>
    </oc>
    <nc r="S31"/>
    <ndxf>
      <numFmt numFmtId="0" formatCode="General"/>
      <alignment vertical="bottom"/>
    </ndxf>
  </rcc>
  <rcc rId="995" sId="1" odxf="1" dxf="1">
    <oc r="T31">
      <v>2592000</v>
    </oc>
    <nc r="T31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996" sId="1" odxf="1" dxf="1">
    <oc r="U31">
      <f>T31-S31</f>
    </oc>
    <nc r="U31"/>
    <ndxf>
      <numFmt numFmtId="0" formatCode="General"/>
    </ndxf>
  </rcc>
  <rcc rId="997" sId="1" odxf="1" dxf="1">
    <oc r="V31">
      <f>T31-I31</f>
    </oc>
    <nc r="V31"/>
    <ndxf>
      <numFmt numFmtId="0" formatCode="General"/>
    </ndxf>
  </rcc>
  <rfmt sheetId="1" sqref="Y31" start="0" length="0">
    <dxf/>
  </rfmt>
  <rfmt sheetId="1" sqref="Q32" start="0" length="0">
    <dxf/>
  </rfmt>
  <rfmt sheetId="1" sqref="R32" start="0" length="0">
    <dxf/>
  </rfmt>
  <rcc rId="998" sId="1" odxf="1" dxf="1">
    <oc r="S32">
      <f>F32*P$7*Q$7*R$7</f>
    </oc>
    <nc r="S32"/>
    <ndxf>
      <font>
        <b val="0"/>
        <sz val="11"/>
        <color theme="1"/>
        <name val="Calibri"/>
        <family val="2"/>
        <charset val="238"/>
        <scheme val="minor"/>
      </font>
      <numFmt numFmtId="0" formatCode="General"/>
      <alignment vertical="bottom"/>
    </ndxf>
  </rcc>
  <rcc rId="999" sId="1" odxf="1" dxf="1">
    <oc r="T32">
      <v>2794500</v>
    </oc>
    <nc r="T32"/>
    <n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/>
    </ndxf>
  </rcc>
  <rcc rId="1000" sId="1" odxf="1" dxf="1">
    <oc r="U32">
      <f>T32-S32</f>
    </oc>
    <nc r="U32"/>
    <ndxf>
      <font>
        <sz val="11"/>
        <color theme="1"/>
        <name val="Calibri"/>
        <family val="2"/>
        <scheme val="minor"/>
      </font>
      <numFmt numFmtId="0" formatCode="General"/>
    </ndxf>
  </rcc>
  <rcc rId="1001" sId="1" odxf="1" dxf="1">
    <oc r="V32">
      <f>T32-I32</f>
    </oc>
    <nc r="V32"/>
    <ndxf>
      <numFmt numFmtId="0" formatCode="General"/>
    </ndxf>
  </rcc>
  <rfmt sheetId="1" sqref="Y32" start="0" length="0">
    <dxf/>
  </rfmt>
  <rcc rId="1002" sId="1" odxf="1" dxf="1">
    <oc r="S33">
      <f>F33*P$7*Q$7*R$7</f>
    </oc>
    <nc r="S33"/>
    <ndxf>
      <numFmt numFmtId="0" formatCode="General"/>
      <alignment vertical="bottom"/>
    </ndxf>
  </rcc>
  <rcc rId="1003" sId="1" odxf="1" dxf="1">
    <oc r="T33">
      <v>3118500</v>
    </oc>
    <nc r="T33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04" sId="1" odxf="1" dxf="1">
    <oc r="U33">
      <f>T33-S33</f>
    </oc>
    <nc r="U33"/>
    <ndxf>
      <numFmt numFmtId="0" formatCode="General"/>
    </ndxf>
  </rcc>
  <rcc rId="1005" sId="1" odxf="1" dxf="1">
    <oc r="V33">
      <f>T33-I33</f>
    </oc>
    <nc r="V33"/>
    <ndxf>
      <numFmt numFmtId="0" formatCode="General"/>
    </ndxf>
  </rcc>
  <rfmt sheetId="1" sqref="Y33" start="0" length="0">
    <dxf/>
  </rfmt>
  <rcc rId="1006" sId="1" odxf="1" dxf="1">
    <oc r="S34">
      <f>F34*P$7*Q$7*R$7</f>
    </oc>
    <nc r="S34"/>
    <ndxf>
      <numFmt numFmtId="0" formatCode="General"/>
      <alignment vertical="bottom"/>
    </ndxf>
  </rcc>
  <rcc rId="1007" sId="1" odxf="1" dxf="1">
    <oc r="T34">
      <v>2997000</v>
    </oc>
    <nc r="T34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08" sId="1" odxf="1" dxf="1">
    <oc r="U34">
      <f>T34-S34</f>
    </oc>
    <nc r="U34"/>
    <ndxf>
      <numFmt numFmtId="0" formatCode="General"/>
    </ndxf>
  </rcc>
  <rcc rId="1009" sId="1" odxf="1" dxf="1">
    <oc r="V34">
      <f>T34-I34</f>
    </oc>
    <nc r="V34"/>
    <ndxf>
      <numFmt numFmtId="0" formatCode="General"/>
    </ndxf>
  </rcc>
  <rfmt sheetId="1" sqref="Y34" start="0" length="0">
    <dxf/>
  </rfmt>
  <rcc rId="1010" sId="1" odxf="1" dxf="1">
    <oc r="S35">
      <f>F35*P$7*Q$7*R$7</f>
    </oc>
    <nc r="S35"/>
    <ndxf>
      <numFmt numFmtId="0" formatCode="General"/>
      <alignment vertical="bottom"/>
    </ndxf>
  </rcc>
  <rcc rId="1011" sId="1" odxf="1" dxf="1">
    <oc r="T35">
      <v>2187000</v>
    </oc>
    <nc r="T35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12" sId="1" odxf="1" dxf="1">
    <oc r="U35">
      <f>T35-S35</f>
    </oc>
    <nc r="U35"/>
    <ndxf>
      <numFmt numFmtId="0" formatCode="General"/>
    </ndxf>
  </rcc>
  <rcc rId="1013" sId="1" odxf="1" dxf="1">
    <oc r="V35">
      <f>T35-I35</f>
    </oc>
    <nc r="V35"/>
    <ndxf>
      <numFmt numFmtId="0" formatCode="General"/>
    </ndxf>
  </rcc>
  <rfmt sheetId="1" sqref="Y35" start="0" length="0">
    <dxf/>
  </rfmt>
  <rcc rId="1014" sId="1" odxf="1" dxf="1">
    <oc r="S36">
      <f>F36*P$7*Q$7*R$7</f>
    </oc>
    <nc r="S36"/>
    <ndxf>
      <numFmt numFmtId="0" formatCode="General"/>
      <alignment vertical="bottom"/>
    </ndxf>
  </rcc>
  <rcc rId="1015" sId="1" odxf="1" dxf="1">
    <oc r="T36">
      <v>850500</v>
    </oc>
    <nc r="T36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16" sId="1" odxf="1" dxf="1">
    <oc r="U36">
      <f>T36-S36</f>
    </oc>
    <nc r="U36"/>
    <ndxf>
      <numFmt numFmtId="0" formatCode="General"/>
    </ndxf>
  </rcc>
  <rcc rId="1017" sId="1" odxf="1" dxf="1">
    <oc r="V36">
      <f>T36-I36</f>
    </oc>
    <nc r="V36"/>
    <ndxf>
      <numFmt numFmtId="0" formatCode="General"/>
    </ndxf>
  </rcc>
  <rfmt sheetId="1" sqref="Y36" start="0" length="0">
    <dxf/>
  </rfmt>
  <rcc rId="1018" sId="1" odxf="1" dxf="1">
    <oc r="S37">
      <f>F37*P$7*Q$7*R$7</f>
    </oc>
    <nc r="S37"/>
    <ndxf>
      <numFmt numFmtId="0" formatCode="General"/>
      <alignment vertical="bottom"/>
    </ndxf>
  </rcc>
  <rcc rId="1019" sId="1" odxf="1" dxf="1">
    <oc r="T37">
      <v>2187000</v>
    </oc>
    <nc r="T37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20" sId="1" odxf="1" dxf="1">
    <oc r="U37">
      <f>T37-S37</f>
    </oc>
    <nc r="U37"/>
    <ndxf>
      <numFmt numFmtId="0" formatCode="General"/>
    </ndxf>
  </rcc>
  <rcc rId="1021" sId="1" odxf="1" dxf="1">
    <oc r="V37">
      <f>T37-I37</f>
    </oc>
    <nc r="V37"/>
    <ndxf>
      <numFmt numFmtId="0" formatCode="General"/>
    </ndxf>
  </rcc>
  <rfmt sheetId="1" sqref="Y37" start="0" length="0">
    <dxf/>
  </rfmt>
  <rcc rId="1022" sId="1" odxf="1" dxf="1">
    <oc r="S38">
      <f>F38*P$7*Q$7*R$7</f>
    </oc>
    <nc r="S38"/>
    <ndxf>
      <numFmt numFmtId="0" formatCode="General"/>
      <alignment vertical="bottom"/>
    </ndxf>
  </rcc>
  <rcc rId="1023" sId="1" odxf="1" dxf="1">
    <oc r="T38">
      <v>4333500</v>
    </oc>
    <nc r="T38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24" sId="1" odxf="1" dxf="1">
    <oc r="U38">
      <f>T38-S38</f>
    </oc>
    <nc r="U38"/>
    <ndxf>
      <numFmt numFmtId="0" formatCode="General"/>
    </ndxf>
  </rcc>
  <rcc rId="1025" sId="1" odxf="1" dxf="1">
    <oc r="V38">
      <f>T38-I38</f>
    </oc>
    <nc r="V38"/>
    <ndxf>
      <numFmt numFmtId="0" formatCode="General"/>
    </ndxf>
  </rcc>
  <rfmt sheetId="1" sqref="Y38" start="0" length="0">
    <dxf/>
  </rfmt>
  <rcc rId="1026" sId="1" odxf="1" dxf="1">
    <oc r="S39">
      <f>F39*P$7*Q$7*R$7</f>
    </oc>
    <nc r="S39"/>
    <ndxf>
      <numFmt numFmtId="0" formatCode="General"/>
      <alignment vertical="bottom"/>
    </ndxf>
  </rcc>
  <rcc rId="1027" sId="1" odxf="1" dxf="1">
    <oc r="T39">
      <v>1984500</v>
    </oc>
    <nc r="T39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28" sId="1" odxf="1" dxf="1">
    <oc r="U39">
      <f>T39-S39</f>
    </oc>
    <nc r="U39"/>
    <ndxf>
      <numFmt numFmtId="0" formatCode="General"/>
    </ndxf>
  </rcc>
  <rcc rId="1029" sId="1" odxf="1" dxf="1">
    <oc r="V39">
      <f>T39-I39</f>
    </oc>
    <nc r="V39"/>
    <ndxf>
      <numFmt numFmtId="0" formatCode="General"/>
    </ndxf>
  </rcc>
  <rfmt sheetId="1" sqref="Y39" start="0" length="0">
    <dxf/>
  </rfmt>
  <rcc rId="1030" sId="1" odxf="1" dxf="1">
    <oc r="S40">
      <f>F40*P$7*Q$7*R$7</f>
    </oc>
    <nc r="S40"/>
    <ndxf>
      <numFmt numFmtId="0" formatCode="General"/>
      <alignment vertical="bottom"/>
    </ndxf>
  </rcc>
  <rcc rId="1031" sId="1" odxf="1" dxf="1">
    <oc r="T40">
      <v>3199500</v>
    </oc>
    <nc r="T40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32" sId="1" odxf="1" dxf="1">
    <oc r="U40">
      <f>T40-S40</f>
    </oc>
    <nc r="U40"/>
    <ndxf>
      <numFmt numFmtId="0" formatCode="General"/>
    </ndxf>
  </rcc>
  <rcc rId="1033" sId="1" odxf="1" dxf="1">
    <oc r="V40">
      <f>T40-I40</f>
    </oc>
    <nc r="V40"/>
    <ndxf>
      <numFmt numFmtId="0" formatCode="General"/>
    </ndxf>
  </rcc>
  <rfmt sheetId="1" sqref="Y40" start="0" length="0">
    <dxf/>
  </rfmt>
  <rcc rId="1034" sId="1" odxf="1" dxf="1">
    <oc r="S41">
      <f>F41*P$7*Q$7*R$7</f>
    </oc>
    <nc r="S41"/>
    <ndxf>
      <numFmt numFmtId="0" formatCode="General"/>
      <alignment vertical="bottom"/>
    </ndxf>
  </rcc>
  <rcc rId="1035" sId="1" odxf="1" dxf="1">
    <oc r="T41">
      <v>3766500</v>
    </oc>
    <nc r="T41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36" sId="1" odxf="1" dxf="1">
    <oc r="U41">
      <f>T41-S41</f>
    </oc>
    <nc r="U41"/>
    <ndxf>
      <numFmt numFmtId="0" formatCode="General"/>
    </ndxf>
  </rcc>
  <rcc rId="1037" sId="1" odxf="1" dxf="1">
    <oc r="V41">
      <f>T41-I41</f>
    </oc>
    <nc r="V41"/>
    <ndxf>
      <numFmt numFmtId="0" formatCode="General"/>
    </ndxf>
  </rcc>
  <rfmt sheetId="1" sqref="Y41" start="0" length="0">
    <dxf/>
  </rfmt>
  <rcc rId="1038" sId="1" odxf="1" dxf="1">
    <oc r="S42">
      <f>F42*P$7*Q$7*R$7</f>
    </oc>
    <nc r="S42"/>
    <ndxf>
      <numFmt numFmtId="0" formatCode="General"/>
      <alignment vertical="bottom"/>
    </ndxf>
  </rcc>
  <rcc rId="1039" sId="1" odxf="1" dxf="1">
    <oc r="T42">
      <v>931500</v>
    </oc>
    <nc r="T42"/>
    <ndxf>
      <font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1040" sId="1" odxf="1" dxf="1">
    <oc r="U42">
      <f>T42-S42</f>
    </oc>
    <nc r="U42"/>
    <ndxf>
      <numFmt numFmtId="0" formatCode="General"/>
    </ndxf>
  </rcc>
  <rcc rId="1041" sId="1" odxf="1" dxf="1">
    <oc r="V42">
      <f>T42-I42</f>
    </oc>
    <nc r="V42"/>
    <ndxf>
      <numFmt numFmtId="0" formatCode="General"/>
    </ndxf>
  </rcc>
  <rfmt sheetId="1" sqref="Y42" start="0" length="0">
    <dxf/>
  </rfmt>
  <rfmt sheetId="1" sqref="Y43" start="0" length="0">
    <dxf/>
  </rfmt>
  <rfmt sheetId="1" sqref="G12:I42" start="0" length="2147483647">
    <dxf>
      <font>
        <color auto="1"/>
      </font>
    </dxf>
  </rfmt>
  <rcc rId="1042" sId="1">
    <oc r="E49">
      <v>1500</v>
    </oc>
    <nc r="E49"/>
  </rcc>
  <rcc rId="1043" sId="1">
    <oc r="F49">
      <f>F44*E49</f>
    </oc>
    <nc r="F49"/>
  </rcc>
  <rcc rId="1044" sId="1">
    <oc r="G49">
      <v>9</v>
    </oc>
    <nc r="G49"/>
  </rcc>
  <rcc rId="1045" sId="1">
    <oc r="H49">
      <v>3</v>
    </oc>
    <nc r="H49"/>
  </rcc>
  <rcc rId="1046" sId="1">
    <oc r="I49">
      <f>F49*G49*H49</f>
    </oc>
    <nc r="I49"/>
  </rcc>
  <rcc rId="1047" sId="1" numFmtId="4">
    <oc r="T49">
      <v>80311500</v>
    </oc>
    <nc r="T49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D6AF528-EE78-48A9-A56B-3DC71F8DEFCB}" action="delete"/>
  <rdn rId="0" localSheetId="1" customView="1" name="Z_4D6AF528_EE78_48A9_A56B_3DC71F8DEFCB_.wvu.Cols" hidden="1" oldHidden="1">
    <formula>Arkusz1!$N:$N</formula>
    <oldFormula>Arkusz1!$N:$N</oldFormula>
  </rdn>
  <rcv guid="{4D6AF528-EE78-48A9-A56B-3DC71F8DEFC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504376-37DF-4A2D-A515-9277828B33D6}" action="delete"/>
  <rdn rId="0" localSheetId="1" customView="1" name="Z_A0504376_37DF_4A2D_A515_9277828B33D6_.wvu.Cols" hidden="1" oldHidden="1">
    <formula>Arkusz1!$N:$N</formula>
    <oldFormula>Arkusz1!$N:$N</oldFormula>
  </rdn>
  <rcv guid="{A0504376-37DF-4A2D-A515-9277828B33D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504376-37DF-4A2D-A515-9277828B33D6}" action="delete"/>
  <rdn rId="0" localSheetId="1" customView="1" name="Z_A0504376_37DF_4A2D_A515_9277828B33D6_.wvu.Cols" hidden="1" oldHidden="1">
    <formula>Arkusz1!$N:$N</formula>
    <oldFormula>Arkusz1!$N:$N</oldFormula>
  </rdn>
  <rcv guid="{A0504376-37DF-4A2D-A515-9277828B33D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9"/>
  <sheetViews>
    <sheetView tabSelected="1" zoomScale="90" zoomScaleNormal="100" workbookViewId="0">
      <selection activeCell="A3" sqref="A3:N5"/>
    </sheetView>
  </sheetViews>
  <sheetFormatPr defaultRowHeight="14.5" x14ac:dyDescent="0.35"/>
  <cols>
    <col min="2" max="2" width="20.1796875" customWidth="1"/>
    <col min="3" max="3" width="14" customWidth="1"/>
    <col min="4" max="4" width="23.81640625" customWidth="1"/>
    <col min="5" max="5" width="27.1796875" customWidth="1"/>
    <col min="6" max="6" width="17.81640625" customWidth="1"/>
    <col min="7" max="7" width="15.1796875" customWidth="1"/>
    <col min="8" max="8" width="15.81640625" customWidth="1"/>
    <col min="9" max="9" width="16" customWidth="1"/>
    <col min="10" max="10" width="15.453125" customWidth="1"/>
    <col min="11" max="11" width="13.81640625" customWidth="1"/>
    <col min="12" max="12" width="15.1796875" customWidth="1"/>
    <col min="13" max="13" width="0.1796875" customWidth="1"/>
    <col min="14" max="14" width="8.81640625" hidden="1" customWidth="1"/>
    <col min="19" max="19" width="13.1796875" customWidth="1"/>
    <col min="20" max="20" width="12.1796875" customWidth="1"/>
  </cols>
  <sheetData>
    <row r="2" spans="1:14" ht="100" customHeight="1" x14ac:dyDescent="0.35"/>
    <row r="3" spans="1:14" ht="15.5" customHeight="1" x14ac:dyDescent="0.35">
      <c r="A3" s="68" t="s">
        <v>115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5" customHeight="1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100.5" customHeight="1" x14ac:dyDescent="0.3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7" spans="1:14" ht="88.5" customHeight="1" x14ac:dyDescent="0.35">
      <c r="A7" s="70" t="s">
        <v>0</v>
      </c>
      <c r="B7" s="67" t="s">
        <v>6</v>
      </c>
      <c r="C7" s="67" t="s">
        <v>1</v>
      </c>
      <c r="D7" s="67" t="s">
        <v>3</v>
      </c>
      <c r="E7" s="67" t="s">
        <v>2</v>
      </c>
      <c r="F7" s="35" t="s">
        <v>114</v>
      </c>
      <c r="G7" s="67" t="s">
        <v>113</v>
      </c>
      <c r="H7" s="67" t="s">
        <v>112</v>
      </c>
      <c r="I7" s="67" t="s">
        <v>111</v>
      </c>
      <c r="J7" s="67" t="s">
        <v>110</v>
      </c>
      <c r="K7" s="67" t="s">
        <v>109</v>
      </c>
      <c r="L7" s="67" t="s">
        <v>4</v>
      </c>
    </row>
    <row r="8" spans="1:14" ht="0.65" customHeight="1" x14ac:dyDescent="0.35">
      <c r="A8" s="70"/>
      <c r="B8" s="67"/>
      <c r="C8" s="67"/>
      <c r="D8" s="67"/>
      <c r="E8" s="67"/>
      <c r="F8" s="35"/>
      <c r="G8" s="67"/>
      <c r="H8" s="67"/>
      <c r="I8" s="67"/>
      <c r="J8" s="67"/>
      <c r="K8" s="67"/>
      <c r="L8" s="67"/>
    </row>
    <row r="9" spans="1:14" ht="101" customHeight="1" x14ac:dyDescent="0.35">
      <c r="A9" s="25">
        <v>1</v>
      </c>
      <c r="B9" s="26" t="s">
        <v>7</v>
      </c>
      <c r="C9" s="27" t="s">
        <v>8</v>
      </c>
      <c r="D9" s="28" t="s">
        <v>30</v>
      </c>
      <c r="E9" s="54" t="s">
        <v>108</v>
      </c>
      <c r="F9" s="45">
        <v>45</v>
      </c>
      <c r="G9" s="33">
        <v>1822500</v>
      </c>
      <c r="H9" s="33">
        <v>1822500</v>
      </c>
      <c r="I9" s="33">
        <v>1822500</v>
      </c>
      <c r="J9" s="29" t="s">
        <v>9</v>
      </c>
      <c r="K9" s="30" t="s">
        <v>9</v>
      </c>
      <c r="L9" s="18" t="s">
        <v>104</v>
      </c>
    </row>
    <row r="10" spans="1:14" ht="100" customHeight="1" x14ac:dyDescent="0.35">
      <c r="A10" s="1">
        <v>2</v>
      </c>
      <c r="B10" s="3" t="s">
        <v>10</v>
      </c>
      <c r="C10" s="9" t="s">
        <v>11</v>
      </c>
      <c r="D10" s="2" t="s">
        <v>31</v>
      </c>
      <c r="E10" s="54" t="s">
        <v>108</v>
      </c>
      <c r="F10" s="44">
        <v>50</v>
      </c>
      <c r="G10" s="31">
        <v>2025000</v>
      </c>
      <c r="H10" s="31">
        <v>2025000</v>
      </c>
      <c r="I10" s="31">
        <v>2025000</v>
      </c>
      <c r="J10" s="8" t="s">
        <v>9</v>
      </c>
      <c r="K10" s="10" t="s">
        <v>9</v>
      </c>
      <c r="L10" s="18" t="s">
        <v>104</v>
      </c>
    </row>
    <row r="11" spans="1:14" ht="107" customHeight="1" x14ac:dyDescent="0.35">
      <c r="A11" s="1">
        <v>3</v>
      </c>
      <c r="B11" s="6" t="s">
        <v>12</v>
      </c>
      <c r="C11" s="9" t="s">
        <v>13</v>
      </c>
      <c r="D11" s="7" t="s">
        <v>35</v>
      </c>
      <c r="E11" s="54" t="s">
        <v>108</v>
      </c>
      <c r="F11" s="44">
        <v>29</v>
      </c>
      <c r="G11" s="32">
        <v>1174500</v>
      </c>
      <c r="H11" s="32">
        <v>1174500</v>
      </c>
      <c r="I11" s="32">
        <v>1174500</v>
      </c>
      <c r="J11" s="8" t="s">
        <v>9</v>
      </c>
      <c r="K11" s="10" t="s">
        <v>9</v>
      </c>
      <c r="L11" s="18" t="s">
        <v>104</v>
      </c>
    </row>
    <row r="12" spans="1:14" ht="103.5" customHeight="1" x14ac:dyDescent="0.35">
      <c r="A12" s="1">
        <v>4</v>
      </c>
      <c r="B12" s="6" t="s">
        <v>14</v>
      </c>
      <c r="C12" s="9" t="s">
        <v>15</v>
      </c>
      <c r="D12" s="7" t="s">
        <v>34</v>
      </c>
      <c r="E12" s="54" t="s">
        <v>108</v>
      </c>
      <c r="F12" s="44">
        <v>26</v>
      </c>
      <c r="G12" s="62">
        <v>1053000</v>
      </c>
      <c r="H12" s="62">
        <v>1053000</v>
      </c>
      <c r="I12" s="62">
        <v>1053000</v>
      </c>
      <c r="J12" s="8" t="s">
        <v>9</v>
      </c>
      <c r="K12" s="10" t="s">
        <v>9</v>
      </c>
      <c r="L12" s="18" t="s">
        <v>104</v>
      </c>
    </row>
    <row r="13" spans="1:14" ht="105" customHeight="1" x14ac:dyDescent="0.35">
      <c r="A13" s="1">
        <v>5</v>
      </c>
      <c r="B13" s="6" t="s">
        <v>16</v>
      </c>
      <c r="C13" s="9" t="s">
        <v>17</v>
      </c>
      <c r="D13" s="7" t="s">
        <v>32</v>
      </c>
      <c r="E13" s="54" t="s">
        <v>108</v>
      </c>
      <c r="F13" s="44">
        <v>23</v>
      </c>
      <c r="G13" s="62">
        <v>931500</v>
      </c>
      <c r="H13" s="62">
        <v>931500</v>
      </c>
      <c r="I13" s="62">
        <v>931500</v>
      </c>
      <c r="J13" s="8" t="s">
        <v>9</v>
      </c>
      <c r="K13" s="10" t="s">
        <v>9</v>
      </c>
      <c r="L13" s="18" t="s">
        <v>104</v>
      </c>
    </row>
    <row r="14" spans="1:14" ht="110" customHeight="1" x14ac:dyDescent="0.35">
      <c r="A14" s="1">
        <v>6</v>
      </c>
      <c r="B14" s="3" t="s">
        <v>74</v>
      </c>
      <c r="C14" s="9" t="s">
        <v>18</v>
      </c>
      <c r="D14" s="7" t="s">
        <v>33</v>
      </c>
      <c r="E14" s="54" t="s">
        <v>108</v>
      </c>
      <c r="F14" s="44">
        <v>31</v>
      </c>
      <c r="G14" s="62">
        <v>1255500</v>
      </c>
      <c r="H14" s="62">
        <v>1255500</v>
      </c>
      <c r="I14" s="62">
        <v>1255500</v>
      </c>
      <c r="J14" s="8" t="s">
        <v>9</v>
      </c>
      <c r="K14" s="10" t="s">
        <v>9</v>
      </c>
      <c r="L14" s="18" t="s">
        <v>104</v>
      </c>
    </row>
    <row r="15" spans="1:14" ht="99" customHeight="1" x14ac:dyDescent="0.35">
      <c r="A15" s="1">
        <v>7</v>
      </c>
      <c r="B15" s="24" t="s">
        <v>19</v>
      </c>
      <c r="C15" s="9" t="s">
        <v>20</v>
      </c>
      <c r="D15" s="7" t="s">
        <v>36</v>
      </c>
      <c r="E15" s="54" t="s">
        <v>108</v>
      </c>
      <c r="F15" s="44">
        <v>134</v>
      </c>
      <c r="G15" s="63">
        <v>5427000</v>
      </c>
      <c r="H15" s="63">
        <v>5427000</v>
      </c>
      <c r="I15" s="63">
        <v>5427000</v>
      </c>
      <c r="J15" s="8" t="s">
        <v>9</v>
      </c>
      <c r="K15" s="10" t="s">
        <v>9</v>
      </c>
      <c r="L15" s="18" t="s">
        <v>104</v>
      </c>
    </row>
    <row r="16" spans="1:14" ht="104" customHeight="1" x14ac:dyDescent="0.35">
      <c r="A16" s="1">
        <v>8</v>
      </c>
      <c r="B16" s="6" t="s">
        <v>21</v>
      </c>
      <c r="C16" s="9" t="s">
        <v>22</v>
      </c>
      <c r="D16" s="7" t="s">
        <v>37</v>
      </c>
      <c r="E16" s="54" t="s">
        <v>108</v>
      </c>
      <c r="F16" s="44">
        <v>40</v>
      </c>
      <c r="G16" s="33">
        <v>1620000</v>
      </c>
      <c r="H16" s="33">
        <v>1620000</v>
      </c>
      <c r="I16" s="33">
        <v>1620000</v>
      </c>
      <c r="J16" s="8" t="s">
        <v>9</v>
      </c>
      <c r="K16" s="10" t="s">
        <v>9</v>
      </c>
      <c r="L16" s="18" t="s">
        <v>104</v>
      </c>
    </row>
    <row r="17" spans="1:12" ht="101" customHeight="1" x14ac:dyDescent="0.35">
      <c r="A17" s="1">
        <v>9</v>
      </c>
      <c r="B17" s="6" t="s">
        <v>23</v>
      </c>
      <c r="C17" s="9" t="s">
        <v>24</v>
      </c>
      <c r="D17" s="2" t="s">
        <v>38</v>
      </c>
      <c r="E17" s="54" t="s">
        <v>108</v>
      </c>
      <c r="F17" s="44">
        <v>84</v>
      </c>
      <c r="G17" s="33">
        <v>3402000</v>
      </c>
      <c r="H17" s="33">
        <v>3402000</v>
      </c>
      <c r="I17" s="33">
        <v>3402000</v>
      </c>
      <c r="J17" s="8" t="s">
        <v>9</v>
      </c>
      <c r="K17" s="10" t="s">
        <v>9</v>
      </c>
      <c r="L17" s="18" t="s">
        <v>104</v>
      </c>
    </row>
    <row r="18" spans="1:12" ht="101" customHeight="1" x14ac:dyDescent="0.35">
      <c r="A18" s="1">
        <v>10</v>
      </c>
      <c r="B18" s="6" t="s">
        <v>106</v>
      </c>
      <c r="C18" s="9" t="s">
        <v>25</v>
      </c>
      <c r="D18" s="7" t="s">
        <v>39</v>
      </c>
      <c r="E18" s="54" t="s">
        <v>108</v>
      </c>
      <c r="F18" s="44">
        <v>45</v>
      </c>
      <c r="G18" s="63">
        <v>1822500</v>
      </c>
      <c r="H18" s="63">
        <v>1822500</v>
      </c>
      <c r="I18" s="63">
        <v>1822500</v>
      </c>
      <c r="J18" s="8" t="s">
        <v>9</v>
      </c>
      <c r="K18" s="10" t="s">
        <v>9</v>
      </c>
      <c r="L18" s="18" t="s">
        <v>104</v>
      </c>
    </row>
    <row r="19" spans="1:12" ht="98" customHeight="1" x14ac:dyDescent="0.35">
      <c r="A19" s="1">
        <v>11</v>
      </c>
      <c r="B19" s="6" t="s">
        <v>26</v>
      </c>
      <c r="C19" s="9" t="s">
        <v>27</v>
      </c>
      <c r="D19" s="7" t="s">
        <v>40</v>
      </c>
      <c r="E19" s="54" t="s">
        <v>108</v>
      </c>
      <c r="F19" s="44">
        <v>29</v>
      </c>
      <c r="G19" s="63">
        <v>1174500</v>
      </c>
      <c r="H19" s="63">
        <v>1174500</v>
      </c>
      <c r="I19" s="63">
        <v>1174500</v>
      </c>
      <c r="J19" s="8" t="s">
        <v>9</v>
      </c>
      <c r="K19" s="10" t="s">
        <v>9</v>
      </c>
      <c r="L19" s="18" t="s">
        <v>104</v>
      </c>
    </row>
    <row r="20" spans="1:12" ht="100" customHeight="1" x14ac:dyDescent="0.35">
      <c r="A20" s="1">
        <v>12</v>
      </c>
      <c r="B20" s="6" t="s">
        <v>29</v>
      </c>
      <c r="C20" s="9" t="s">
        <v>28</v>
      </c>
      <c r="D20" s="7" t="s">
        <v>41</v>
      </c>
      <c r="E20" s="54" t="s">
        <v>108</v>
      </c>
      <c r="F20" s="44">
        <v>19</v>
      </c>
      <c r="G20" s="63">
        <v>769500</v>
      </c>
      <c r="H20" s="63">
        <v>769500</v>
      </c>
      <c r="I20" s="63">
        <v>769500</v>
      </c>
      <c r="J20" s="8" t="s">
        <v>9</v>
      </c>
      <c r="K20" s="10" t="s">
        <v>9</v>
      </c>
      <c r="L20" s="18" t="s">
        <v>104</v>
      </c>
    </row>
    <row r="21" spans="1:12" ht="105" customHeight="1" x14ac:dyDescent="0.35">
      <c r="A21" s="1">
        <v>13</v>
      </c>
      <c r="B21" s="6" t="s">
        <v>44</v>
      </c>
      <c r="C21" s="9" t="s">
        <v>43</v>
      </c>
      <c r="D21" s="7" t="s">
        <v>42</v>
      </c>
      <c r="E21" s="54" t="s">
        <v>108</v>
      </c>
      <c r="F21" s="44">
        <v>63</v>
      </c>
      <c r="G21" s="62">
        <v>2551500</v>
      </c>
      <c r="H21" s="62">
        <v>2551500</v>
      </c>
      <c r="I21" s="62">
        <v>2551500</v>
      </c>
      <c r="J21" s="8" t="s">
        <v>9</v>
      </c>
      <c r="K21" s="10" t="s">
        <v>9</v>
      </c>
      <c r="L21" s="18" t="s">
        <v>104</v>
      </c>
    </row>
    <row r="22" spans="1:12" ht="106.5" customHeight="1" x14ac:dyDescent="0.35">
      <c r="A22" s="1">
        <v>14</v>
      </c>
      <c r="B22" s="11" t="s">
        <v>45</v>
      </c>
      <c r="C22" s="23" t="s">
        <v>46</v>
      </c>
      <c r="D22" s="12" t="s">
        <v>47</v>
      </c>
      <c r="E22" s="54" t="s">
        <v>108</v>
      </c>
      <c r="F22" s="46">
        <v>60</v>
      </c>
      <c r="G22" s="64">
        <v>2430000</v>
      </c>
      <c r="H22" s="64">
        <v>2430000</v>
      </c>
      <c r="I22" s="64">
        <v>2430000</v>
      </c>
      <c r="J22" s="13" t="s">
        <v>9</v>
      </c>
      <c r="K22" s="14" t="s">
        <v>9</v>
      </c>
      <c r="L22" s="18" t="s">
        <v>104</v>
      </c>
    </row>
    <row r="23" spans="1:12" ht="100.5" customHeight="1" x14ac:dyDescent="0.35">
      <c r="A23" s="1">
        <v>15</v>
      </c>
      <c r="B23" s="6" t="s">
        <v>48</v>
      </c>
      <c r="C23" s="9" t="s">
        <v>49</v>
      </c>
      <c r="D23" s="7" t="s">
        <v>50</v>
      </c>
      <c r="E23" s="54" t="s">
        <v>108</v>
      </c>
      <c r="F23" s="44">
        <v>33</v>
      </c>
      <c r="G23" s="65">
        <v>1336500</v>
      </c>
      <c r="H23" s="65">
        <v>1336500</v>
      </c>
      <c r="I23" s="65">
        <v>1336500</v>
      </c>
      <c r="J23" s="8" t="s">
        <v>9</v>
      </c>
      <c r="K23" s="10" t="s">
        <v>9</v>
      </c>
      <c r="L23" s="18" t="s">
        <v>104</v>
      </c>
    </row>
    <row r="24" spans="1:12" ht="99.5" customHeight="1" x14ac:dyDescent="0.35">
      <c r="A24" s="1">
        <v>16</v>
      </c>
      <c r="B24" s="3" t="s">
        <v>51</v>
      </c>
      <c r="C24" s="9" t="s">
        <v>52</v>
      </c>
      <c r="D24" s="7" t="s">
        <v>53</v>
      </c>
      <c r="E24" s="54" t="s">
        <v>108</v>
      </c>
      <c r="F24" s="44">
        <v>67</v>
      </c>
      <c r="G24" s="62">
        <v>2713500</v>
      </c>
      <c r="H24" s="62">
        <v>2713500</v>
      </c>
      <c r="I24" s="62">
        <v>2713500</v>
      </c>
      <c r="J24" s="8" t="s">
        <v>9</v>
      </c>
      <c r="K24" s="10" t="s">
        <v>9</v>
      </c>
      <c r="L24" s="18" t="s">
        <v>104</v>
      </c>
    </row>
    <row r="25" spans="1:12" ht="96.5" customHeight="1" x14ac:dyDescent="0.35">
      <c r="A25" s="1">
        <v>17</v>
      </c>
      <c r="B25" s="3" t="s">
        <v>55</v>
      </c>
      <c r="C25" s="9" t="s">
        <v>11</v>
      </c>
      <c r="D25" s="7" t="s">
        <v>54</v>
      </c>
      <c r="E25" s="54" t="s">
        <v>108</v>
      </c>
      <c r="F25" s="44">
        <v>70</v>
      </c>
      <c r="G25" s="62">
        <v>2835000</v>
      </c>
      <c r="H25" s="62">
        <v>2835000</v>
      </c>
      <c r="I25" s="62">
        <v>2835000</v>
      </c>
      <c r="J25" s="8" t="s">
        <v>9</v>
      </c>
      <c r="K25" s="10" t="s">
        <v>9</v>
      </c>
      <c r="L25" s="18" t="s">
        <v>104</v>
      </c>
    </row>
    <row r="26" spans="1:12" ht="99.5" customHeight="1" x14ac:dyDescent="0.35">
      <c r="A26" s="1">
        <v>18</v>
      </c>
      <c r="B26" s="3" t="s">
        <v>105</v>
      </c>
      <c r="C26" s="9" t="s">
        <v>24</v>
      </c>
      <c r="D26" s="7" t="s">
        <v>56</v>
      </c>
      <c r="E26" s="54" t="s">
        <v>108</v>
      </c>
      <c r="F26" s="44">
        <v>24</v>
      </c>
      <c r="G26" s="62">
        <v>972000</v>
      </c>
      <c r="H26" s="62">
        <v>972000</v>
      </c>
      <c r="I26" s="62">
        <v>972000</v>
      </c>
      <c r="J26" s="8" t="s">
        <v>9</v>
      </c>
      <c r="K26" s="10" t="s">
        <v>9</v>
      </c>
      <c r="L26" s="18" t="s">
        <v>104</v>
      </c>
    </row>
    <row r="27" spans="1:12" ht="98" customHeight="1" x14ac:dyDescent="0.35">
      <c r="A27" s="16">
        <v>19</v>
      </c>
      <c r="B27" s="11" t="s">
        <v>57</v>
      </c>
      <c r="C27" s="23" t="s">
        <v>58</v>
      </c>
      <c r="D27" s="15" t="s">
        <v>59</v>
      </c>
      <c r="E27" s="54" t="s">
        <v>108</v>
      </c>
      <c r="F27" s="46">
        <v>98</v>
      </c>
      <c r="G27" s="64">
        <v>3969000</v>
      </c>
      <c r="H27" s="64">
        <v>3969000</v>
      </c>
      <c r="I27" s="64">
        <v>3969000</v>
      </c>
      <c r="J27" s="8" t="s">
        <v>9</v>
      </c>
      <c r="K27" s="10" t="s">
        <v>9</v>
      </c>
      <c r="L27" s="18" t="s">
        <v>104</v>
      </c>
    </row>
    <row r="28" spans="1:12" ht="98.5" customHeight="1" x14ac:dyDescent="0.35">
      <c r="A28" s="1">
        <v>20</v>
      </c>
      <c r="B28" s="3" t="s">
        <v>60</v>
      </c>
      <c r="C28" s="9" t="s">
        <v>61</v>
      </c>
      <c r="D28" s="2" t="s">
        <v>62</v>
      </c>
      <c r="E28" s="54" t="s">
        <v>108</v>
      </c>
      <c r="F28" s="44">
        <v>45</v>
      </c>
      <c r="G28" s="62">
        <v>1822500</v>
      </c>
      <c r="H28" s="62">
        <v>1822500</v>
      </c>
      <c r="I28" s="62">
        <v>1822500</v>
      </c>
      <c r="J28" s="8" t="s">
        <v>9</v>
      </c>
      <c r="K28" s="10" t="s">
        <v>9</v>
      </c>
      <c r="L28" s="18" t="s">
        <v>104</v>
      </c>
    </row>
    <row r="29" spans="1:12" ht="100" customHeight="1" x14ac:dyDescent="0.35">
      <c r="A29" s="1">
        <v>21</v>
      </c>
      <c r="B29" s="3" t="s">
        <v>63</v>
      </c>
      <c r="C29" s="9" t="s">
        <v>64</v>
      </c>
      <c r="D29" s="15" t="s">
        <v>65</v>
      </c>
      <c r="E29" s="54" t="s">
        <v>108</v>
      </c>
      <c r="F29" s="44">
        <v>73</v>
      </c>
      <c r="G29" s="62">
        <v>2956500</v>
      </c>
      <c r="H29" s="62">
        <v>2956500</v>
      </c>
      <c r="I29" s="62">
        <v>2956500</v>
      </c>
      <c r="J29" s="8" t="s">
        <v>9</v>
      </c>
      <c r="K29" s="10" t="s">
        <v>9</v>
      </c>
      <c r="L29" s="18" t="s">
        <v>104</v>
      </c>
    </row>
    <row r="30" spans="1:12" ht="101" customHeight="1" x14ac:dyDescent="0.35">
      <c r="A30" s="1">
        <v>22</v>
      </c>
      <c r="B30" s="24" t="s">
        <v>66</v>
      </c>
      <c r="C30" s="9" t="s">
        <v>8</v>
      </c>
      <c r="D30" s="3" t="s">
        <v>67</v>
      </c>
      <c r="E30" s="54" t="s">
        <v>108</v>
      </c>
      <c r="F30" s="44">
        <v>131</v>
      </c>
      <c r="G30" s="62">
        <v>5305500</v>
      </c>
      <c r="H30" s="62">
        <v>5305500</v>
      </c>
      <c r="I30" s="62">
        <v>5305500</v>
      </c>
      <c r="J30" s="8" t="s">
        <v>9</v>
      </c>
      <c r="K30" s="8" t="s">
        <v>9</v>
      </c>
      <c r="L30" s="18" t="s">
        <v>104</v>
      </c>
    </row>
    <row r="31" spans="1:12" ht="100.5" customHeight="1" x14ac:dyDescent="0.35">
      <c r="A31" s="4">
        <v>23</v>
      </c>
      <c r="B31" s="11" t="s">
        <v>68</v>
      </c>
      <c r="C31" s="23" t="s">
        <v>69</v>
      </c>
      <c r="D31" s="15" t="s">
        <v>70</v>
      </c>
      <c r="E31" s="54" t="s">
        <v>108</v>
      </c>
      <c r="F31" s="46">
        <v>64</v>
      </c>
      <c r="G31" s="64">
        <v>2592000</v>
      </c>
      <c r="H31" s="64">
        <v>2592000</v>
      </c>
      <c r="I31" s="64">
        <v>2592000</v>
      </c>
      <c r="J31" s="13" t="s">
        <v>9</v>
      </c>
      <c r="K31" s="8" t="s">
        <v>9</v>
      </c>
      <c r="L31" s="18" t="s">
        <v>104</v>
      </c>
    </row>
    <row r="32" spans="1:12" ht="97.5" customHeight="1" x14ac:dyDescent="0.35">
      <c r="A32" s="57">
        <v>24</v>
      </c>
      <c r="B32" s="3" t="s">
        <v>71</v>
      </c>
      <c r="C32" s="58" t="s">
        <v>72</v>
      </c>
      <c r="D32" s="2" t="s">
        <v>73</v>
      </c>
      <c r="E32" s="54" t="s">
        <v>108</v>
      </c>
      <c r="F32" s="44">
        <v>69</v>
      </c>
      <c r="G32" s="66">
        <v>2794500</v>
      </c>
      <c r="H32" s="66">
        <v>2794500</v>
      </c>
      <c r="I32" s="66">
        <v>2794500</v>
      </c>
      <c r="J32" s="59" t="s">
        <v>9</v>
      </c>
      <c r="K32" s="59" t="s">
        <v>9</v>
      </c>
      <c r="L32" s="18" t="s">
        <v>104</v>
      </c>
    </row>
    <row r="33" spans="1:20" ht="108" customHeight="1" x14ac:dyDescent="0.35">
      <c r="A33" s="5">
        <v>25</v>
      </c>
      <c r="B33" s="3" t="s">
        <v>75</v>
      </c>
      <c r="C33" s="9" t="s">
        <v>76</v>
      </c>
      <c r="D33" s="7" t="s">
        <v>77</v>
      </c>
      <c r="E33" s="54" t="s">
        <v>108</v>
      </c>
      <c r="F33" s="44">
        <v>77</v>
      </c>
      <c r="G33" s="62">
        <v>3118500</v>
      </c>
      <c r="H33" s="62">
        <v>3118500</v>
      </c>
      <c r="I33" s="62">
        <v>3118500</v>
      </c>
      <c r="J33" s="8" t="s">
        <v>9</v>
      </c>
      <c r="K33" s="8" t="s">
        <v>9</v>
      </c>
      <c r="L33" s="18" t="s">
        <v>104</v>
      </c>
    </row>
    <row r="34" spans="1:20" ht="100" customHeight="1" x14ac:dyDescent="0.35">
      <c r="A34" s="1">
        <v>26</v>
      </c>
      <c r="B34" s="3" t="s">
        <v>78</v>
      </c>
      <c r="C34" s="9" t="s">
        <v>79</v>
      </c>
      <c r="D34" s="2" t="s">
        <v>80</v>
      </c>
      <c r="E34" s="54" t="s">
        <v>108</v>
      </c>
      <c r="F34" s="44">
        <v>74</v>
      </c>
      <c r="G34" s="62">
        <v>2997000</v>
      </c>
      <c r="H34" s="62">
        <v>2997000</v>
      </c>
      <c r="I34" s="62">
        <v>2997000</v>
      </c>
      <c r="J34" s="8" t="s">
        <v>9</v>
      </c>
      <c r="K34" s="8" t="s">
        <v>9</v>
      </c>
      <c r="L34" s="18" t="s">
        <v>104</v>
      </c>
    </row>
    <row r="35" spans="1:20" ht="97" customHeight="1" x14ac:dyDescent="0.35">
      <c r="A35" s="1">
        <v>27</v>
      </c>
      <c r="B35" s="17" t="s">
        <v>81</v>
      </c>
      <c r="C35" s="23" t="s">
        <v>82</v>
      </c>
      <c r="D35" s="15" t="s">
        <v>83</v>
      </c>
      <c r="E35" s="54" t="s">
        <v>108</v>
      </c>
      <c r="F35" s="46">
        <v>54</v>
      </c>
      <c r="G35" s="62">
        <v>2187000</v>
      </c>
      <c r="H35" s="62">
        <v>2187000</v>
      </c>
      <c r="I35" s="62">
        <v>2187000</v>
      </c>
      <c r="J35" s="8" t="s">
        <v>9</v>
      </c>
      <c r="K35" s="8" t="s">
        <v>9</v>
      </c>
      <c r="L35" s="18" t="s">
        <v>104</v>
      </c>
    </row>
    <row r="36" spans="1:20" ht="98.5" customHeight="1" x14ac:dyDescent="0.35">
      <c r="A36" s="5">
        <v>28</v>
      </c>
      <c r="B36" s="3" t="s">
        <v>84</v>
      </c>
      <c r="C36" s="9" t="s">
        <v>86</v>
      </c>
      <c r="D36" s="2" t="s">
        <v>85</v>
      </c>
      <c r="E36" s="54" t="s">
        <v>108</v>
      </c>
      <c r="F36" s="44">
        <v>21</v>
      </c>
      <c r="G36" s="62">
        <v>850500</v>
      </c>
      <c r="H36" s="62">
        <v>850500</v>
      </c>
      <c r="I36" s="62">
        <v>850500</v>
      </c>
      <c r="J36" s="8" t="s">
        <v>9</v>
      </c>
      <c r="K36" s="10" t="s">
        <v>9</v>
      </c>
      <c r="L36" s="18" t="s">
        <v>104</v>
      </c>
    </row>
    <row r="37" spans="1:20" ht="99.5" customHeight="1" x14ac:dyDescent="0.35">
      <c r="A37" s="5">
        <v>29</v>
      </c>
      <c r="B37" s="11" t="s">
        <v>87</v>
      </c>
      <c r="C37" s="23" t="s">
        <v>88</v>
      </c>
      <c r="D37" s="15" t="s">
        <v>89</v>
      </c>
      <c r="E37" s="54" t="s">
        <v>108</v>
      </c>
      <c r="F37" s="46">
        <v>54</v>
      </c>
      <c r="G37" s="64">
        <v>2187000</v>
      </c>
      <c r="H37" s="64">
        <v>2187000</v>
      </c>
      <c r="I37" s="64">
        <v>2187000</v>
      </c>
      <c r="J37" s="8" t="s">
        <v>9</v>
      </c>
      <c r="K37" s="22" t="s">
        <v>9</v>
      </c>
      <c r="L37" s="18" t="s">
        <v>104</v>
      </c>
    </row>
    <row r="38" spans="1:20" ht="99.5" customHeight="1" x14ac:dyDescent="0.35">
      <c r="A38" s="5">
        <v>30</v>
      </c>
      <c r="B38" s="3" t="s">
        <v>90</v>
      </c>
      <c r="C38" s="9" t="s">
        <v>91</v>
      </c>
      <c r="D38" s="2" t="s">
        <v>92</v>
      </c>
      <c r="E38" s="54" t="s">
        <v>108</v>
      </c>
      <c r="F38" s="44">
        <v>107</v>
      </c>
      <c r="G38" s="62">
        <v>4333500</v>
      </c>
      <c r="H38" s="62">
        <v>4333500</v>
      </c>
      <c r="I38" s="62">
        <v>4333500</v>
      </c>
      <c r="J38" s="8" t="s">
        <v>9</v>
      </c>
      <c r="K38" s="22" t="s">
        <v>9</v>
      </c>
      <c r="L38" s="18" t="s">
        <v>104</v>
      </c>
    </row>
    <row r="39" spans="1:20" ht="97" customHeight="1" x14ac:dyDescent="0.35">
      <c r="A39" s="5">
        <v>31</v>
      </c>
      <c r="B39" s="3" t="s">
        <v>93</v>
      </c>
      <c r="C39" s="9" t="s">
        <v>72</v>
      </c>
      <c r="D39" s="11" t="s">
        <v>94</v>
      </c>
      <c r="E39" s="54" t="s">
        <v>108</v>
      </c>
      <c r="F39" s="44">
        <v>49</v>
      </c>
      <c r="G39" s="62">
        <v>1984500</v>
      </c>
      <c r="H39" s="62">
        <v>1984500</v>
      </c>
      <c r="I39" s="62">
        <v>1984500</v>
      </c>
      <c r="J39" s="8" t="s">
        <v>9</v>
      </c>
      <c r="K39" s="22" t="s">
        <v>9</v>
      </c>
      <c r="L39" s="18" t="s">
        <v>104</v>
      </c>
    </row>
    <row r="40" spans="1:20" ht="96" customHeight="1" x14ac:dyDescent="0.35">
      <c r="A40" s="5">
        <v>32</v>
      </c>
      <c r="B40" s="3" t="s">
        <v>95</v>
      </c>
      <c r="C40" s="9" t="s">
        <v>96</v>
      </c>
      <c r="D40" s="3" t="s">
        <v>97</v>
      </c>
      <c r="E40" s="54" t="s">
        <v>108</v>
      </c>
      <c r="F40" s="44">
        <v>79</v>
      </c>
      <c r="G40" s="62">
        <v>3199500</v>
      </c>
      <c r="H40" s="62">
        <v>3199500</v>
      </c>
      <c r="I40" s="62">
        <v>3199500</v>
      </c>
      <c r="J40" s="8" t="s">
        <v>9</v>
      </c>
      <c r="K40" s="22" t="s">
        <v>9</v>
      </c>
      <c r="L40" s="18" t="s">
        <v>104</v>
      </c>
    </row>
    <row r="41" spans="1:20" ht="96.5" customHeight="1" x14ac:dyDescent="0.35">
      <c r="A41" s="5">
        <v>33</v>
      </c>
      <c r="B41" s="3" t="s">
        <v>98</v>
      </c>
      <c r="C41" s="9" t="s">
        <v>99</v>
      </c>
      <c r="D41" s="2" t="s">
        <v>100</v>
      </c>
      <c r="E41" s="54" t="s">
        <v>108</v>
      </c>
      <c r="F41" s="44">
        <v>93</v>
      </c>
      <c r="G41" s="62">
        <v>3766500</v>
      </c>
      <c r="H41" s="62">
        <v>3766500</v>
      </c>
      <c r="I41" s="62">
        <v>3766500</v>
      </c>
      <c r="J41" s="8" t="s">
        <v>9</v>
      </c>
      <c r="K41" s="22" t="s">
        <v>9</v>
      </c>
      <c r="L41" s="18" t="s">
        <v>104</v>
      </c>
    </row>
    <row r="42" spans="1:20" ht="96" customHeight="1" x14ac:dyDescent="0.35">
      <c r="A42" s="5">
        <v>34</v>
      </c>
      <c r="B42" s="19" t="s">
        <v>101</v>
      </c>
      <c r="C42" s="9" t="s">
        <v>102</v>
      </c>
      <c r="D42" s="20" t="s">
        <v>103</v>
      </c>
      <c r="E42" s="54" t="s">
        <v>108</v>
      </c>
      <c r="F42" s="44">
        <v>23</v>
      </c>
      <c r="G42" s="62">
        <v>931500</v>
      </c>
      <c r="H42" s="62">
        <v>931500</v>
      </c>
      <c r="I42" s="62">
        <v>931500</v>
      </c>
      <c r="J42" s="8" t="s">
        <v>9</v>
      </c>
      <c r="K42" s="22" t="s">
        <v>9</v>
      </c>
      <c r="L42" s="21" t="s">
        <v>104</v>
      </c>
    </row>
    <row r="43" spans="1:20" ht="21" customHeight="1" thickBot="1" x14ac:dyDescent="0.4">
      <c r="A43" s="36"/>
      <c r="B43" s="11"/>
      <c r="C43" s="37"/>
      <c r="D43" s="15"/>
      <c r="E43" s="38"/>
      <c r="F43" s="38"/>
      <c r="G43" s="39"/>
      <c r="H43" s="39"/>
      <c r="I43" s="34"/>
      <c r="J43" s="40"/>
      <c r="K43" s="41"/>
      <c r="L43" s="42"/>
    </row>
    <row r="44" spans="1:20" ht="15" thickBot="1" x14ac:dyDescent="0.4">
      <c r="A44" s="51"/>
      <c r="B44" s="53"/>
      <c r="C44" s="51"/>
      <c r="D44" s="52"/>
      <c r="E44" s="47" t="s">
        <v>107</v>
      </c>
      <c r="F44" s="48">
        <f>SUM(F9:F43)</f>
        <v>1983</v>
      </c>
      <c r="G44" s="52"/>
      <c r="H44" s="50" t="s">
        <v>107</v>
      </c>
      <c r="I44" s="49">
        <f>SUM(I9:I42)</f>
        <v>80311500</v>
      </c>
      <c r="J44" s="52"/>
      <c r="K44" s="52"/>
      <c r="L44" s="53"/>
      <c r="T44" s="60"/>
    </row>
    <row r="45" spans="1:20" x14ac:dyDescent="0.35">
      <c r="I45" s="43"/>
      <c r="T45" s="61"/>
    </row>
    <row r="46" spans="1:20" x14ac:dyDescent="0.35">
      <c r="A46" t="s">
        <v>5</v>
      </c>
    </row>
    <row r="49" spans="6:20" x14ac:dyDescent="0.35">
      <c r="F49" s="56"/>
      <c r="I49" s="55"/>
      <c r="T49" s="55"/>
    </row>
  </sheetData>
  <customSheetViews>
    <customSheetView guid="{A0504376-37DF-4A2D-A515-9277828B33D6}" scale="90" showPageBreaks="1" fitToPage="1" hiddenColumns="1">
      <selection activeCell="A3" sqref="A3:N5"/>
      <pageMargins left="0.7" right="0.7" top="0.75" bottom="0.75" header="0.3" footer="0.3"/>
      <pageSetup paperSize="9" scale="49" fitToHeight="0" orientation="landscape" r:id="rId1"/>
    </customSheetView>
    <customSheetView guid="{4D6AF528-EE78-48A9-A56B-3DC71F8DEFCB}" hiddenColumns="1" topLeftCell="A36">
      <selection activeCell="P50" sqref="P50"/>
      <pageMargins left="0.7" right="0.7" top="0.75" bottom="0.75" header="0.3" footer="0.3"/>
      <pageSetup paperSize="9" orientation="portrait" r:id="rId2"/>
    </customSheetView>
    <customSheetView guid="{B3966652-9B91-4DFA-B1A0-319EBD9D9D4D}" scale="90" hiddenColumns="1" topLeftCell="A42">
      <selection activeCell="I47" sqref="I47"/>
      <pageMargins left="0.7" right="0.7" top="0.75" bottom="0.75" header="0.3" footer="0.3"/>
      <pageSetup paperSize="9" orientation="portrait" r:id="rId3"/>
    </customSheetView>
    <customSheetView guid="{3B2869FB-217E-41DE-BB69-40F6CFA6548A}" scale="60">
      <selection activeCell="M24" sqref="M24"/>
      <pageMargins left="0.7" right="0.7" top="0.75" bottom="0.75" header="0.3" footer="0.3"/>
      <pageSetup paperSize="9" orientation="portrait" r:id="rId4"/>
    </customSheetView>
    <customSheetView guid="{9539EA79-407C-4DD2-8367-AD4DE14BFD41}" scale="90">
      <selection activeCell="K6" sqref="K6"/>
      <pageMargins left="0.7" right="0.7" top="0.75" bottom="0.75" header="0.3" footer="0.3"/>
      <pageSetup paperSize="9" orientation="portrait" r:id="rId5"/>
    </customSheetView>
  </customSheetViews>
  <mergeCells count="12">
    <mergeCell ref="K7:K8"/>
    <mergeCell ref="L7:L8"/>
    <mergeCell ref="A3:N5"/>
    <mergeCell ref="A7:A8"/>
    <mergeCell ref="B7:B8"/>
    <mergeCell ref="C7:C8"/>
    <mergeCell ref="D7:D8"/>
    <mergeCell ref="E7:E8"/>
    <mergeCell ref="G7:G8"/>
    <mergeCell ref="H7:H8"/>
    <mergeCell ref="I7:I8"/>
    <mergeCell ref="J7:J8"/>
  </mergeCells>
  <phoneticPr fontId="7" type="noConversion"/>
  <pageMargins left="0.7" right="0.7" top="0.75" bottom="0.75" header="0.3" footer="0.3"/>
  <pageSetup paperSize="9" scale="49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Narkun Patryk</dc:creator>
  <cp:lastModifiedBy>Zasada Małgorzata</cp:lastModifiedBy>
  <cp:lastPrinted>2024-08-22T12:20:53Z</cp:lastPrinted>
  <dcterms:created xsi:type="dcterms:W3CDTF">2015-06-05T18:19:34Z</dcterms:created>
  <dcterms:modified xsi:type="dcterms:W3CDTF">2024-08-22T12:21:19Z</dcterms:modified>
</cp:coreProperties>
</file>