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4\2024_06\"/>
    </mc:Choice>
  </mc:AlternateContent>
  <xr:revisionPtr revIDLastSave="0" documentId="13_ncr:1_{1B35C6E5-A98D-4DED-AD14-9095DDFAE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<sst xmlns="http://schemas.openxmlformats.org/spreadsheetml/2006/main" count="76" uniqueCount="44">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</sst>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3" activePane="bottomRight" state="frozen"/>
      <selection pane="topRight" activeCell="C1" sqref="C1"/>
      <selection pane="bottomLeft" activeCell="A4" sqref="A4"/>
      <selection pane="bottomRight" activeCell="B165" sqref="B165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.75" thickTop="1" x14ac:dyDescent="0.25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5" x14ac:dyDescent="0.25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5" x14ac:dyDescent="0.25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5" x14ac:dyDescent="0.25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5" x14ac:dyDescent="0.25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5" x14ac:dyDescent="0.25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5" x14ac:dyDescent="0.25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5" x14ac:dyDescent="0.25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5" x14ac:dyDescent="0.25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5" x14ac:dyDescent="0.25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.75" thickBot="1" x14ac:dyDescent="0.3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6.5" thickTop="1" thickBot="1" x14ac:dyDescent="0.3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.75" thickTop="1" x14ac:dyDescent="0.25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5" x14ac:dyDescent="0.25">
      <c r="A132" s="154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5" x14ac:dyDescent="0.25">
      <c r="A133" s="154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5" x14ac:dyDescent="0.25">
      <c r="A134" s="154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5" x14ac:dyDescent="0.25">
      <c r="A135" s="154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5" x14ac:dyDescent="0.25">
      <c r="A136" s="154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5" x14ac:dyDescent="0.25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5" x14ac:dyDescent="0.25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5" x14ac:dyDescent="0.25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5" x14ac:dyDescent="0.25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5" x14ac:dyDescent="0.25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.75" thickBot="1" x14ac:dyDescent="0.3">
      <c r="A143" s="98" t="s">
        <v>26</v>
      </c>
      <c r="B143" s="99">
        <f>SUM(B131:B142)</f>
        <v>38645.158599999995</v>
      </c>
      <c r="C143" s="99">
        <f>SUM(C131:C142)</f>
        <v>6707.1880999999994</v>
      </c>
      <c r="D143" s="100">
        <f>C143/B143</f>
        <v>0.17355830181532753</v>
      </c>
      <c r="E143" s="101">
        <f>SUM(E131:E142)</f>
        <v>795.78250000000003</v>
      </c>
      <c r="F143" s="102">
        <f>E143/B143</f>
        <v>2.0592036074604185E-2</v>
      </c>
      <c r="G143" s="103"/>
      <c r="H143" s="65">
        <v>1.7719410514707368E-2</v>
      </c>
      <c r="I143" s="63">
        <v>0.15898223530903494</v>
      </c>
      <c r="J143" s="63">
        <v>4.7127570315515982E-2</v>
      </c>
      <c r="K143" s="63">
        <v>0.44569252044147389</v>
      </c>
      <c r="L143" s="63">
        <v>0.24098867445273026</v>
      </c>
      <c r="M143" s="63">
        <v>7.981362565167073E-2</v>
      </c>
      <c r="N143" s="65">
        <v>3.8675916055163936E-3</v>
      </c>
      <c r="O143" s="65">
        <v>5.8083717093504036E-3</v>
      </c>
      <c r="P143" s="61">
        <v>0.40965989060939423</v>
      </c>
      <c r="Q143" s="63">
        <v>0.59001014339372326</v>
      </c>
      <c r="R143" s="66">
        <v>3.2996599688247532E-4</v>
      </c>
      <c r="S143" s="61">
        <v>9.5128883933881022E-3</v>
      </c>
      <c r="T143" s="63">
        <v>5.5046437654055778E-2</v>
      </c>
      <c r="U143" s="63">
        <v>0.25176469035347959</v>
      </c>
      <c r="V143" s="66">
        <v>0.68367598359907655</v>
      </c>
      <c r="X143" s="115"/>
      <c r="Z143" s="120"/>
      <c r="AB143" s="27"/>
      <c r="AC143" s="27"/>
      <c r="AD143" s="27"/>
      <c r="AE143" s="27"/>
      <c r="AF143" s="27"/>
    </row>
    <row r="144" spans="1:32" ht="15.75" thickTop="1" x14ac:dyDescent="0.25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5.75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6.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5.75" thickTop="1" x14ac:dyDescent="0.2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5" x14ac:dyDescent="0.25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5" x14ac:dyDescent="0.25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5" x14ac:dyDescent="0.25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5" x14ac:dyDescent="0.25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5" x14ac:dyDescent="0.25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5" x14ac:dyDescent="0.25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5" x14ac:dyDescent="0.25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5" x14ac:dyDescent="0.25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5" x14ac:dyDescent="0.25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5" x14ac:dyDescent="0.25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5" x14ac:dyDescent="0.25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5" x14ac:dyDescent="0.25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5" x14ac:dyDescent="0.25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5" x14ac:dyDescent="0.25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5" x14ac:dyDescent="0.25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5" x14ac:dyDescent="0.25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5" x14ac:dyDescent="0.25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25">
      <c r="A165" s="142">
        <v>2024</v>
      </c>
      <c r="B165" s="143">
        <f>B143</f>
        <v>38645.158599999995</v>
      </c>
      <c r="C165" s="144">
        <f t="shared" ref="C165:V165" si="8">C143</f>
        <v>6707.1880999999994</v>
      </c>
      <c r="D165" s="145">
        <f t="shared" si="8"/>
        <v>0.17355830181532753</v>
      </c>
      <c r="E165" s="146">
        <f t="shared" si="8"/>
        <v>795.78250000000003</v>
      </c>
      <c r="F165" s="147">
        <f t="shared" si="8"/>
        <v>2.0592036074604185E-2</v>
      </c>
      <c r="G165" s="156"/>
      <c r="H165" s="148">
        <f t="shared" si="8"/>
        <v>1.7719410514707368E-2</v>
      </c>
      <c r="I165" s="148">
        <f t="shared" si="8"/>
        <v>0.15898223530903494</v>
      </c>
      <c r="J165" s="148">
        <f t="shared" si="8"/>
        <v>4.7127570315515982E-2</v>
      </c>
      <c r="K165" s="148">
        <f t="shared" si="8"/>
        <v>0.44569252044147389</v>
      </c>
      <c r="L165" s="148">
        <f t="shared" si="8"/>
        <v>0.24098867445273026</v>
      </c>
      <c r="M165" s="148">
        <f t="shared" si="8"/>
        <v>7.981362565167073E-2</v>
      </c>
      <c r="N165" s="149">
        <f t="shared" si="8"/>
        <v>3.8675916055163936E-3</v>
      </c>
      <c r="O165" s="150">
        <f t="shared" si="8"/>
        <v>5.8083717093504036E-3</v>
      </c>
      <c r="P165" s="151">
        <f t="shared" si="8"/>
        <v>0.40965989060939423</v>
      </c>
      <c r="Q165" s="148">
        <f t="shared" si="8"/>
        <v>0.59001014339372326</v>
      </c>
      <c r="R165" s="152">
        <f t="shared" si="8"/>
        <v>3.2996599688247532E-4</v>
      </c>
      <c r="S165" s="151">
        <f t="shared" si="8"/>
        <v>9.5128883933881022E-3</v>
      </c>
      <c r="T165" s="148">
        <f t="shared" si="8"/>
        <v>5.5046437654055778E-2</v>
      </c>
      <c r="U165" s="148">
        <f t="shared" si="8"/>
        <v>0.25176469035347959</v>
      </c>
      <c r="V165" s="152">
        <f t="shared" si="8"/>
        <v>0.68367598359907655</v>
      </c>
    </row>
    <row r="166" spans="1:29" s="5" customFormat="1" ht="13.5" thickTop="1" x14ac:dyDescent="0.2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5" x14ac:dyDescent="0.25">
      <c r="A167" s="5" t="s">
        <v>39</v>
      </c>
      <c r="W167" s="27"/>
      <c r="X167" s="27"/>
      <c r="Y167" s="27"/>
    </row>
    <row r="168" spans="1:29" s="5" customFormat="1" x14ac:dyDescent="0.2">
      <c r="A168" s="5" t="s">
        <v>41</v>
      </c>
      <c r="B168" s="132"/>
      <c r="O168" s="132"/>
    </row>
    <row r="169" spans="1:29" s="5" customFormat="1" x14ac:dyDescent="0.2"/>
    <row r="170" spans="1:29" s="5" customFormat="1" x14ac:dyDescent="0.2"/>
    <row r="171" spans="1:29" s="5" customFormat="1" x14ac:dyDescent="0.2"/>
    <row r="172" spans="1:29" s="5" customFormat="1" x14ac:dyDescent="0.2"/>
    <row r="173" spans="1:29" s="5" customFormat="1" x14ac:dyDescent="0.2"/>
    <row r="174" spans="1:29" s="5" customFormat="1" x14ac:dyDescent="0.2"/>
    <row r="175" spans="1:29" s="5" customFormat="1" x14ac:dyDescent="0.2"/>
    <row r="176" spans="1:29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Sprzedaż obligacji - dane statystyczne w okresie 2015 - 06.2024</dc:title>
  <dc:creator>Ministerstwo Finansów</dc:creator>
  <cp:keywords>Ministerstwo Finansów, obligacje skarbowe, bezpieczne i zyskowne, pomnażanie oszczędności, lokowanie oszczędności</cp:keywords>
  <dcterms:created xsi:type="dcterms:W3CDTF">2022-07-11T10:00:13Z</dcterms:created>
  <dcterms:modified xsi:type="dcterms:W3CDTF">2024-07-11T10:23:49Z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