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50" tabRatio="598" activeTab="0"/>
  </bookViews>
  <sheets>
    <sheet name="I półrocze 2023" sheetId="1" r:id="rId1"/>
    <sheet name="Arkusz2" sheetId="2" r:id="rId2"/>
    <sheet name="Arkusz3" sheetId="3" r:id="rId3"/>
  </sheets>
  <definedNames>
    <definedName name="_xlnm.Print_Area" localSheetId="0">'I półrocze 2023'!$A$1:$M$55</definedName>
  </definedNames>
  <calcPr fullCalcOnLoad="1"/>
</workbook>
</file>

<file path=xl/sharedStrings.xml><?xml version="1.0" encoding="utf-8"?>
<sst xmlns="http://schemas.openxmlformats.org/spreadsheetml/2006/main" count="198" uniqueCount="147">
  <si>
    <t>nazwa</t>
  </si>
  <si>
    <t xml:space="preserve">cas </t>
  </si>
  <si>
    <t>Jm.</t>
  </si>
  <si>
    <t xml:space="preserve">czystość lub specyfikacja </t>
  </si>
  <si>
    <t>razem ilość opakowań</t>
  </si>
  <si>
    <t>razem cena netto</t>
  </si>
  <si>
    <t>razem cena brutto</t>
  </si>
  <si>
    <t xml:space="preserve">Odczynniki powinny być dostarczone z terminem przydatności (w dniu dostarczenia) z zachowaniem przynajmniej 2/3 terminu przydatności dla </t>
  </si>
  <si>
    <t>danego odczynnika. W przypadku produktu równoważnego dowód równoważności należy dołączyć na etapie składnia ofert</t>
  </si>
  <si>
    <t xml:space="preserve"> </t>
  </si>
  <si>
    <t>RAZEM</t>
  </si>
  <si>
    <t>64 - 17 - 5</t>
  </si>
  <si>
    <t>110 - 54 - 3</t>
  </si>
  <si>
    <t>64 - 19 - 7</t>
  </si>
  <si>
    <t>7722 - 84 -1</t>
  </si>
  <si>
    <t>Emulsja silikonowa</t>
  </si>
  <si>
    <t>0734.1</t>
  </si>
  <si>
    <t>100 ml</t>
  </si>
  <si>
    <t>6381 - 92 - 6</t>
  </si>
  <si>
    <t>50 g</t>
  </si>
  <si>
    <t>7664 - 93 -9</t>
  </si>
  <si>
    <t>1310 - 73 - 2</t>
  </si>
  <si>
    <t>Sodu wodorotlenek r-r mianowany 0,1 mol/dm3 (0,1N)</t>
  </si>
  <si>
    <t>Kwas  siarkowy (VI) r-r mianowany 2 mol/dm3</t>
  </si>
  <si>
    <t>Alkohol etylowy 96%</t>
  </si>
  <si>
    <t xml:space="preserve"> cz.d.a</t>
  </si>
  <si>
    <t>Kwas octowy lodowaty 99,5%</t>
  </si>
  <si>
    <t>Nadtlenek wodoru r-r 30%</t>
  </si>
  <si>
    <t>Kwas chlorowodorowy r-r mianowany 0,1 mol/dm3 (0,1N)</t>
  </si>
  <si>
    <t>7647 - 01 - 0</t>
  </si>
  <si>
    <t>1 fix</t>
  </si>
  <si>
    <t>Metanol
Nr kat. 8402.2500
wg katalogu f-my Baker lub równoważny</t>
  </si>
  <si>
    <t xml:space="preserve"> 67-56-1</t>
  </si>
  <si>
    <t>2,5l</t>
  </si>
  <si>
    <t>• do HPLC gradient grade
• zawartość acetonu max. 0,001%,
• pozostałość po odparowaniu max. 0,0002 % (2 ppm),
• miareczkowalne kwasy max. 0,0003 meq/g,
• miareczkowalne zasady max. 0,0001 meq/g,
• woda max. 0,02 %,
• ślady zanieczyszczeń w przeliczeniu na zasadę chininową max. 0,3 ppb w 450 nm,
• UV odcięcia 206 nm</t>
  </si>
  <si>
    <t>1 L</t>
  </si>
  <si>
    <t>100g</t>
  </si>
  <si>
    <t>5g</t>
  </si>
  <si>
    <t>25g</t>
  </si>
  <si>
    <t>cz.d.a.</t>
  </si>
  <si>
    <t>1L</t>
  </si>
  <si>
    <t>50g</t>
  </si>
  <si>
    <t>Kwas siarkowy 98 %</t>
  </si>
  <si>
    <t>7664-93-9</t>
  </si>
  <si>
    <t>1260-17-9</t>
  </si>
  <si>
    <t>1g</t>
  </si>
  <si>
    <t>Kwas ortofosforowy (V) 85%</t>
  </si>
  <si>
    <t>7664-38-2</t>
  </si>
  <si>
    <t>250 ml</t>
  </si>
  <si>
    <t>7782-63-0</t>
  </si>
  <si>
    <t>7783-33-7</t>
  </si>
  <si>
    <t>0,5 L</t>
  </si>
  <si>
    <t>500g</t>
  </si>
  <si>
    <t>10g</t>
  </si>
  <si>
    <t xml:space="preserve">Parafina ciekła </t>
  </si>
  <si>
    <t>4-dimetyloaminobenzaldehyd</t>
  </si>
  <si>
    <t>56-81-5</t>
  </si>
  <si>
    <t>100039-26-6</t>
  </si>
  <si>
    <t>7647-01-0</t>
  </si>
  <si>
    <t>100-10-7</t>
  </si>
  <si>
    <t>cz.d.a</t>
  </si>
  <si>
    <t>Gliceryna bezwodna</t>
  </si>
  <si>
    <t>Laktoza 1 hydr.</t>
  </si>
  <si>
    <t>500ml</t>
  </si>
  <si>
    <t xml:space="preserve"> Baru chlorek 2 hydrat.</t>
  </si>
  <si>
    <t xml:space="preserve"> 10326-27-9</t>
  </si>
  <si>
    <t>Magnezu chlorek 6 hydrat</t>
  </si>
  <si>
    <t>7791-18-6</t>
  </si>
  <si>
    <t>Potasu jodan - jodek 0,05 mol/l (0,1N)</t>
  </si>
  <si>
    <t>7758-05-6</t>
  </si>
  <si>
    <t>cz.d.a CHEMPUR lub równowazny</t>
  </si>
  <si>
    <t>J.T.BAKER lub równowazny</t>
  </si>
  <si>
    <t>cz.d.a  CHEMPUR lub równoważny</t>
  </si>
  <si>
    <t>ROTH lub równowazny</t>
  </si>
  <si>
    <t xml:space="preserve"> CHEMPUR lub równowazny</t>
  </si>
  <si>
    <t>CHEMPUR lub równowazny</t>
  </si>
  <si>
    <t xml:space="preserve"> cz.d.a  CHEMPUR lub równowazny</t>
  </si>
  <si>
    <t>odważka analityczna CHEMPUR lub równowazny</t>
  </si>
  <si>
    <t>1 l</t>
  </si>
  <si>
    <t xml:space="preserve"> CHEMPUR lub równowazny </t>
  </si>
  <si>
    <t xml:space="preserve">Kwas karminowy firmy Acros organics lub równowazny </t>
  </si>
  <si>
    <t>-</t>
  </si>
  <si>
    <t>50ml</t>
  </si>
  <si>
    <t xml:space="preserve">Acetonitryl do HPLC ultra gradient grade
Nr kat. 9017.2500 wg katalogu f-my J.T.Baker lub równoważny
</t>
  </si>
  <si>
    <t xml:space="preserve"> 75-05-8</t>
  </si>
  <si>
    <t>• czystość (by GC) min. 99.8%,
• destylacja w zakresie 80-82°C min. 95%,
• przepuszczalność 240nm-420nm min. 98%,
• woda max. 0,01%,
• miareczkowalne kwasy max. 0,0008 meq/g,
• miareczkowalne zasady max. 0,0006 meq/g,
• ślady zanieczyszczeń w przeliczeniu na zasadę  chininową
   max. 0,3 ppb   w 450nm,
• absorbancja największego piku w teście elucji gradientowej w 254 nm max. 0,0005 A,  w 210nm max. 0,002.
• UV odcięcia w 190 nm.</t>
  </si>
  <si>
    <t>Kwas 2-metoksybenzoesowy (2-Methoxybenzoic acid) Nr kat.8.20107.0100 wg kat.f-my Merck  lub równoważny</t>
  </si>
  <si>
    <t>579-75-9</t>
  </si>
  <si>
    <t>Fosforan potasu monobasic – H2KO4P
Nr kat.: 60221-50G wg katalogu f-my Fluka lub równoważny</t>
  </si>
  <si>
    <t xml:space="preserve"> 7778-77-0</t>
  </si>
  <si>
    <t>• czystość p.a. do HPLC ≥99,5% (T)
• rozpuszczalność (0,1g/ml H2O, 25°C): całkowita, bezbarwny
• RP gradient test: odpowiadający wzorcowi
• Test filtracji: odpowiadający wzorcowi
• Absorpcja (10% w H2O)
       Λ(nm):  210  220  230   300   500
       A max:  0,1  0,06  0,04  0,02  0,02</t>
  </si>
  <si>
    <t>Palladowy modyfikator matrycy do ASA w komorze grafitowej</t>
  </si>
  <si>
    <t>Kwas solny 30% Nr.kat.9600.1000 wg.kat.f-my J.T. Baker lub równoważny</t>
  </si>
  <si>
    <t>109-66-0</t>
  </si>
  <si>
    <t>1l</t>
  </si>
  <si>
    <t>Pentan do spektroskopi nr.kat.107179 wg firmy Merck lub równoważny</t>
  </si>
  <si>
    <t xml:space="preserve">Bezwodny octan sodowy </t>
  </si>
  <si>
    <t>127-09-3</t>
  </si>
  <si>
    <t>Eriochromocyjanina R</t>
  </si>
  <si>
    <t>3564-18-9</t>
  </si>
  <si>
    <t>sole amonowe &lt; 0,04 mg/l</t>
  </si>
  <si>
    <t>Roztwór bufor (amonowy) pH 10 do ozn. Twardości w wodzie</t>
  </si>
  <si>
    <t xml:space="preserve">Odczynnik Nesslera                       firmy EUROCHEM BGD-pochodzenia Lach-Ner lub równowazny </t>
  </si>
  <si>
    <t>Kwas azotowy 65%</t>
  </si>
  <si>
    <t>7697-37-2</t>
  </si>
  <si>
    <t xml:space="preserve">Pirydyna   
Nr kat. 20050-ATO wg katalogu  f-my Lachner lub równoważny </t>
  </si>
  <si>
    <t>110-86-1</t>
  </si>
  <si>
    <t>Sodu diwodorofosforan  1xhydrat    NaH2PO4xH20</t>
  </si>
  <si>
    <t>10049-21-5</t>
  </si>
  <si>
    <t>Rtęci  chlorek</t>
  </si>
  <si>
    <t>7487-94-7</t>
  </si>
  <si>
    <t xml:space="preserve">Kwas solny 35-38% </t>
  </si>
  <si>
    <t>di-Sodu wersenian 2 hydrat. Roztwór mianowany 0,01 mol/l.</t>
  </si>
  <si>
    <t>Glukoza</t>
  </si>
  <si>
    <t>Potasu chlorek</t>
  </si>
  <si>
    <t>250ml</t>
  </si>
  <si>
    <t>Roztwór buforowy  pH=4,6</t>
  </si>
  <si>
    <t>Błękit trwały B</t>
  </si>
  <si>
    <t>10 g</t>
  </si>
  <si>
    <t>14263-94-6</t>
  </si>
  <si>
    <t>64-19-7</t>
  </si>
  <si>
    <t>50-99-7</t>
  </si>
  <si>
    <t>7447-40-7</t>
  </si>
  <si>
    <t>Adonitol</t>
  </si>
  <si>
    <t>488-81-3</t>
  </si>
  <si>
    <t>DL-ornityny chlorowodorek</t>
  </si>
  <si>
    <t>1069-31-4</t>
  </si>
  <si>
    <t>Żelaza (II)siarczan 7 hydrat</t>
  </si>
  <si>
    <t>Sodu wodorotlenek</t>
  </si>
  <si>
    <t>100 g</t>
  </si>
  <si>
    <t xml:space="preserve">cz.d.a. </t>
  </si>
  <si>
    <t>▪czystość ≥ 98%                                                                         ▪ zakres topnienia 98-101°C</t>
  </si>
  <si>
    <t>30% Sb≤0,5 ppb</t>
  </si>
  <si>
    <t xml:space="preserve">czystość ≥ 99.5%
</t>
  </si>
  <si>
    <t>8042-47-5</t>
  </si>
  <si>
    <t>Ksyloza</t>
  </si>
  <si>
    <t>58-86-6</t>
  </si>
  <si>
    <t>Lp.</t>
  </si>
  <si>
    <t>Odczynniki chemiczne - pakiet A</t>
  </si>
  <si>
    <t>ilość op.   I transza - IV</t>
  </si>
  <si>
    <t xml:space="preserve">ilość op. II transza - VI </t>
  </si>
  <si>
    <t>ilość op. III transza - VIII</t>
  </si>
  <si>
    <t>cena jedn. brutto</t>
  </si>
  <si>
    <t>cena jedn. netto</t>
  </si>
  <si>
    <t xml:space="preserve">n - Heksan 95 % HPLC </t>
  </si>
  <si>
    <r>
      <t>c(Pd)= 10 g/l azotan palladu w kwasie azotowym 15% [Pd(NO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/HNO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ca.15%]</t>
    </r>
  </si>
  <si>
    <t>PSSE Skierniewice I półrocze 2023r.                                                                                                         Załącznik nr 5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</si>
</sst>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ł_-;\-* #,##0\ _z_ł_-;_-* &quot;-&quot;\ _z_ł_-;_-@_-"/>
    <numFmt numFmtId="173" formatCode="_-* #,##0.00\ _z_ł_-;\-* #,##0.00\ _z_ł_-;_-* &quot;-&quot;??\ _z_ł_-;_-@_-"/>
    <numFmt numFmtId="174" formatCode="000\-000\-00\-00"/>
    <numFmt numFmtId="175" formatCode="[$-415]d\ mmmm\ 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0.0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b/>
      <vertAlign val="subscript"/>
      <sz val="10"/>
      <name val="Times New Roman"/>
      <family val="1"/>
    </font>
    <font>
      <b/>
      <vertAlign val="subscript"/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3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3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3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3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2" fontId="5" fillId="32" borderId="0" xfId="0" applyNumberFormat="1" applyFont="1" applyFill="1" applyAlignment="1">
      <alignment horizontal="center" vertical="center" wrapText="1"/>
    </xf>
    <xf numFmtId="2" fontId="4" fillId="32" borderId="0" xfId="0" applyNumberFormat="1" applyFont="1" applyFill="1" applyAlignment="1">
      <alignment horizontal="center" vertical="center" wrapText="1"/>
    </xf>
    <xf numFmtId="2" fontId="0" fillId="32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8" fillId="32" borderId="0" xfId="0" applyFont="1" applyFill="1" applyAlignment="1">
      <alignment vertical="center"/>
    </xf>
    <xf numFmtId="2" fontId="11" fillId="32" borderId="0" xfId="0" applyNumberFormat="1" applyFont="1" applyFill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2" fontId="30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0" xfId="0" applyNumberFormat="1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0" fillId="34" borderId="10" xfId="0" applyNumberFormat="1" applyFont="1" applyFill="1" applyBorder="1" applyAlignment="1">
      <alignment horizontal="center" vertical="center" wrapText="1"/>
    </xf>
    <xf numFmtId="2" fontId="31" fillId="34" borderId="10" xfId="0" applyNumberFormat="1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/>
    </xf>
    <xf numFmtId="0" fontId="31" fillId="34" borderId="10" xfId="0" applyNumberFormat="1" applyFont="1" applyFill="1" applyBorder="1" applyAlignment="1">
      <alignment horizontal="center" vertical="center"/>
    </xf>
    <xf numFmtId="9" fontId="31" fillId="34" borderId="11" xfId="0" applyNumberFormat="1" applyFont="1" applyFill="1" applyBorder="1" applyAlignment="1">
      <alignment horizontal="center" vertical="center" wrapText="1"/>
    </xf>
    <xf numFmtId="0" fontId="31" fillId="34" borderId="11" xfId="0" applyNumberFormat="1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14" fontId="31" fillId="3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/>
    </xf>
    <xf numFmtId="49" fontId="31" fillId="34" borderId="12" xfId="0" applyNumberFormat="1" applyFont="1" applyFill="1" applyBorder="1" applyAlignment="1">
      <alignment horizontal="center" vertical="center" wrapText="1"/>
    </xf>
    <xf numFmtId="0" fontId="31" fillId="34" borderId="0" xfId="0" applyFont="1" applyFill="1" applyAlignment="1">
      <alignment horizontal="center" vertical="center"/>
    </xf>
    <xf numFmtId="0" fontId="30" fillId="34" borderId="13" xfId="0" applyFont="1" applyFill="1" applyBorder="1" applyAlignment="1">
      <alignment horizontal="center" vertical="center" wrapText="1"/>
    </xf>
    <xf numFmtId="0" fontId="31" fillId="34" borderId="14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2 2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" name="Line 9"/>
        <xdr:cNvSpPr>
          <a:spLocks/>
        </xdr:cNvSpPr>
      </xdr:nvSpPr>
      <xdr:spPr>
        <a:xfrm>
          <a:off x="7372350" y="5619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7372350" y="5619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>
          <a:off x="7372350" y="5619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>
          <a:off x="7372350" y="5619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5" name="Line 14"/>
        <xdr:cNvSpPr>
          <a:spLocks/>
        </xdr:cNvSpPr>
      </xdr:nvSpPr>
      <xdr:spPr>
        <a:xfrm>
          <a:off x="7372350" y="5619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tabSelected="1" workbookViewId="0" topLeftCell="A1">
      <selection activeCell="M6" sqref="M6"/>
    </sheetView>
  </sheetViews>
  <sheetFormatPr defaultColWidth="9.28125" defaultRowHeight="12.75"/>
  <cols>
    <col min="1" max="1" width="9.7109375" style="7" customWidth="1"/>
    <col min="2" max="2" width="29.57421875" style="22" customWidth="1"/>
    <col min="3" max="3" width="13.57421875" style="8" customWidth="1"/>
    <col min="4" max="4" width="15.00390625" style="8" customWidth="1"/>
    <col min="5" max="5" width="42.7109375" style="8" customWidth="1"/>
    <col min="6" max="7" width="12.7109375" style="8" customWidth="1"/>
    <col min="8" max="8" width="14.57421875" style="8" customWidth="1"/>
    <col min="9" max="9" width="12.7109375" style="10" customWidth="1"/>
    <col min="10" max="10" width="12.7109375" style="8" customWidth="1"/>
    <col min="11" max="11" width="14.00390625" style="8" customWidth="1"/>
    <col min="12" max="12" width="12.7109375" style="16" customWidth="1"/>
    <col min="13" max="13" width="17.140625" style="16" customWidth="1"/>
    <col min="14" max="16384" width="9.28125" style="5" customWidth="1"/>
  </cols>
  <sheetData>
    <row r="1" spans="1:13" ht="31.5" customHeight="1">
      <c r="A1" s="1"/>
      <c r="B1" s="25" t="s">
        <v>138</v>
      </c>
      <c r="C1" s="25"/>
      <c r="D1" s="2"/>
      <c r="E1" s="23" t="s">
        <v>146</v>
      </c>
      <c r="F1" s="23"/>
      <c r="G1" s="23"/>
      <c r="H1" s="23"/>
      <c r="I1" s="12"/>
      <c r="J1" s="3"/>
      <c r="K1" s="3"/>
      <c r="L1" s="24"/>
      <c r="M1" s="14"/>
    </row>
    <row r="2" spans="1:13" ht="12.75" customHeight="1">
      <c r="A2" s="1"/>
      <c r="B2" s="19"/>
      <c r="C2" s="4"/>
      <c r="D2" s="4"/>
      <c r="E2" s="4"/>
      <c r="F2" s="4"/>
      <c r="G2" s="4"/>
      <c r="H2" s="4"/>
      <c r="I2" s="13"/>
      <c r="J2" s="4"/>
      <c r="K2" s="4"/>
      <c r="L2" s="15"/>
      <c r="M2" s="15"/>
    </row>
    <row r="3" spans="1:13" ht="31.5">
      <c r="A3" s="26" t="s">
        <v>137</v>
      </c>
      <c r="B3" s="26" t="s">
        <v>0</v>
      </c>
      <c r="C3" s="26" t="s">
        <v>1</v>
      </c>
      <c r="D3" s="26" t="s">
        <v>2</v>
      </c>
      <c r="E3" s="26" t="s">
        <v>3</v>
      </c>
      <c r="F3" s="26" t="s">
        <v>139</v>
      </c>
      <c r="G3" s="26" t="s">
        <v>140</v>
      </c>
      <c r="H3" s="26" t="s">
        <v>141</v>
      </c>
      <c r="I3" s="26" t="s">
        <v>4</v>
      </c>
      <c r="J3" s="27" t="s">
        <v>143</v>
      </c>
      <c r="K3" s="27" t="s">
        <v>142</v>
      </c>
      <c r="L3" s="28" t="s">
        <v>5</v>
      </c>
      <c r="M3" s="28" t="s">
        <v>6</v>
      </c>
    </row>
    <row r="4" spans="1:13" ht="21" customHeight="1">
      <c r="A4" s="29">
        <v>1</v>
      </c>
      <c r="B4" s="30" t="s">
        <v>64</v>
      </c>
      <c r="C4" s="31" t="s">
        <v>65</v>
      </c>
      <c r="D4" s="30" t="s">
        <v>41</v>
      </c>
      <c r="E4" s="32" t="s">
        <v>70</v>
      </c>
      <c r="F4" s="31">
        <v>1</v>
      </c>
      <c r="G4" s="31"/>
      <c r="H4" s="31">
        <v>1</v>
      </c>
      <c r="I4" s="33">
        <f aca="true" t="shared" si="0" ref="I4:I21">SUM(F4:H4)</f>
        <v>2</v>
      </c>
      <c r="J4" s="34">
        <v>0</v>
      </c>
      <c r="K4" s="30">
        <f>J4*1.23</f>
        <v>0</v>
      </c>
      <c r="L4" s="34">
        <f aca="true" t="shared" si="1" ref="L4:L47">I4*J4</f>
        <v>0</v>
      </c>
      <c r="M4" s="34">
        <f aca="true" t="shared" si="2" ref="M4:M48">I4*K4</f>
        <v>0</v>
      </c>
    </row>
    <row r="5" spans="1:26" s="17" customFormat="1" ht="15.75">
      <c r="A5" s="29">
        <v>2</v>
      </c>
      <c r="B5" s="35" t="s">
        <v>55</v>
      </c>
      <c r="C5" s="36" t="s">
        <v>59</v>
      </c>
      <c r="D5" s="35" t="s">
        <v>41</v>
      </c>
      <c r="E5" s="32" t="s">
        <v>39</v>
      </c>
      <c r="F5" s="31">
        <v>1</v>
      </c>
      <c r="G5" s="31"/>
      <c r="H5" s="31"/>
      <c r="I5" s="33">
        <f t="shared" si="0"/>
        <v>1</v>
      </c>
      <c r="J5" s="34">
        <v>0</v>
      </c>
      <c r="K5" s="30">
        <f aca="true" t="shared" si="3" ref="K5:K47">J5*1.23</f>
        <v>0</v>
      </c>
      <c r="L5" s="34">
        <f aca="true" t="shared" si="4" ref="L5:L47">I5*J5</f>
        <v>0</v>
      </c>
      <c r="M5" s="34">
        <f aca="true" t="shared" si="5" ref="M5:M47">I5*K5</f>
        <v>0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204.75">
      <c r="A6" s="29">
        <v>3</v>
      </c>
      <c r="B6" s="30" t="s">
        <v>83</v>
      </c>
      <c r="C6" s="29" t="s">
        <v>84</v>
      </c>
      <c r="D6" s="29" t="s">
        <v>33</v>
      </c>
      <c r="E6" s="32" t="s">
        <v>85</v>
      </c>
      <c r="F6" s="31"/>
      <c r="G6" s="31">
        <v>1</v>
      </c>
      <c r="H6" s="31">
        <v>4</v>
      </c>
      <c r="I6" s="33">
        <f t="shared" si="0"/>
        <v>5</v>
      </c>
      <c r="J6" s="34">
        <v>0</v>
      </c>
      <c r="K6" s="30">
        <f t="shared" si="3"/>
        <v>0</v>
      </c>
      <c r="L6" s="34">
        <f t="shared" si="4"/>
        <v>0</v>
      </c>
      <c r="M6" s="34">
        <f t="shared" si="5"/>
        <v>0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13" ht="15.75">
      <c r="A7" s="29">
        <v>4</v>
      </c>
      <c r="B7" s="30" t="s">
        <v>123</v>
      </c>
      <c r="C7" s="30" t="s">
        <v>124</v>
      </c>
      <c r="D7" s="29" t="s">
        <v>53</v>
      </c>
      <c r="E7" s="32" t="s">
        <v>39</v>
      </c>
      <c r="F7" s="31">
        <v>1</v>
      </c>
      <c r="G7" s="31"/>
      <c r="H7" s="31"/>
      <c r="I7" s="33">
        <f t="shared" si="0"/>
        <v>1</v>
      </c>
      <c r="J7" s="34">
        <v>0</v>
      </c>
      <c r="K7" s="30">
        <f t="shared" si="3"/>
        <v>0</v>
      </c>
      <c r="L7" s="34">
        <f t="shared" si="4"/>
        <v>0</v>
      </c>
      <c r="M7" s="34">
        <f t="shared" si="5"/>
        <v>0</v>
      </c>
    </row>
    <row r="8" spans="1:26" s="17" customFormat="1" ht="15.75">
      <c r="A8" s="29">
        <v>5</v>
      </c>
      <c r="B8" s="30" t="s">
        <v>24</v>
      </c>
      <c r="C8" s="37" t="s">
        <v>11</v>
      </c>
      <c r="D8" s="29" t="s">
        <v>51</v>
      </c>
      <c r="E8" s="32" t="s">
        <v>25</v>
      </c>
      <c r="F8" s="31">
        <v>5</v>
      </c>
      <c r="G8" s="31">
        <v>5</v>
      </c>
      <c r="H8" s="31">
        <v>9</v>
      </c>
      <c r="I8" s="33">
        <f t="shared" si="0"/>
        <v>19</v>
      </c>
      <c r="J8" s="34">
        <v>0</v>
      </c>
      <c r="K8" s="30">
        <f t="shared" si="3"/>
        <v>0</v>
      </c>
      <c r="L8" s="34">
        <f t="shared" si="4"/>
        <v>0</v>
      </c>
      <c r="M8" s="34">
        <f t="shared" si="5"/>
        <v>0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>
      <c r="A9" s="29">
        <v>6</v>
      </c>
      <c r="B9" s="30" t="s">
        <v>96</v>
      </c>
      <c r="C9" s="31" t="s">
        <v>97</v>
      </c>
      <c r="D9" s="30" t="s">
        <v>52</v>
      </c>
      <c r="E9" s="32" t="s">
        <v>39</v>
      </c>
      <c r="F9" s="31"/>
      <c r="G9" s="31"/>
      <c r="H9" s="31">
        <v>1</v>
      </c>
      <c r="I9" s="33">
        <f t="shared" si="0"/>
        <v>1</v>
      </c>
      <c r="J9" s="34">
        <v>0</v>
      </c>
      <c r="K9" s="30">
        <f t="shared" si="3"/>
        <v>0</v>
      </c>
      <c r="L9" s="34">
        <f t="shared" si="4"/>
        <v>0</v>
      </c>
      <c r="M9" s="34">
        <f t="shared" si="5"/>
        <v>0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>
      <c r="A10" s="29">
        <v>7</v>
      </c>
      <c r="B10" s="30" t="s">
        <v>117</v>
      </c>
      <c r="C10" s="31" t="s">
        <v>119</v>
      </c>
      <c r="D10" s="30" t="s">
        <v>118</v>
      </c>
      <c r="E10" s="32" t="s">
        <v>39</v>
      </c>
      <c r="F10" s="31">
        <v>1</v>
      </c>
      <c r="G10" s="31"/>
      <c r="H10" s="31"/>
      <c r="I10" s="33">
        <f t="shared" si="0"/>
        <v>1</v>
      </c>
      <c r="J10" s="34">
        <v>0</v>
      </c>
      <c r="K10" s="30">
        <f t="shared" si="3"/>
        <v>0</v>
      </c>
      <c r="L10" s="34">
        <f t="shared" si="4"/>
        <v>0</v>
      </c>
      <c r="M10" s="34">
        <f t="shared" si="5"/>
        <v>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17" customFormat="1" ht="31.5">
      <c r="A11" s="29">
        <v>8</v>
      </c>
      <c r="B11" s="30" t="s">
        <v>112</v>
      </c>
      <c r="C11" s="31" t="s">
        <v>18</v>
      </c>
      <c r="D11" s="30" t="s">
        <v>40</v>
      </c>
      <c r="E11" s="32" t="s">
        <v>72</v>
      </c>
      <c r="F11" s="31">
        <v>1</v>
      </c>
      <c r="G11" s="31"/>
      <c r="H11" s="31">
        <v>1</v>
      </c>
      <c r="I11" s="33">
        <f t="shared" si="0"/>
        <v>2</v>
      </c>
      <c r="J11" s="34">
        <v>0</v>
      </c>
      <c r="K11" s="30">
        <f t="shared" si="3"/>
        <v>0</v>
      </c>
      <c r="L11" s="34">
        <f t="shared" si="4"/>
        <v>0</v>
      </c>
      <c r="M11" s="34">
        <f t="shared" si="5"/>
        <v>0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17" customFormat="1" ht="15.75">
      <c r="A12" s="29">
        <v>9</v>
      </c>
      <c r="B12" s="30" t="s">
        <v>125</v>
      </c>
      <c r="C12" s="37" t="s">
        <v>126</v>
      </c>
      <c r="D12" s="29" t="s">
        <v>37</v>
      </c>
      <c r="E12" s="32" t="s">
        <v>39</v>
      </c>
      <c r="F12" s="31">
        <v>1</v>
      </c>
      <c r="G12" s="31"/>
      <c r="H12" s="31"/>
      <c r="I12" s="33">
        <f t="shared" si="0"/>
        <v>1</v>
      </c>
      <c r="J12" s="34">
        <v>0</v>
      </c>
      <c r="K12" s="30">
        <f t="shared" si="3"/>
        <v>0</v>
      </c>
      <c r="L12" s="34">
        <f t="shared" si="4"/>
        <v>0</v>
      </c>
      <c r="M12" s="34">
        <f t="shared" si="5"/>
        <v>0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13" ht="15.75">
      <c r="A13" s="29">
        <v>10</v>
      </c>
      <c r="B13" s="30" t="s">
        <v>15</v>
      </c>
      <c r="C13" s="31" t="s">
        <v>16</v>
      </c>
      <c r="D13" s="30" t="s">
        <v>17</v>
      </c>
      <c r="E13" s="32" t="s">
        <v>73</v>
      </c>
      <c r="F13" s="31"/>
      <c r="G13" s="31"/>
      <c r="H13" s="31">
        <v>1</v>
      </c>
      <c r="I13" s="33">
        <f t="shared" si="0"/>
        <v>1</v>
      </c>
      <c r="J13" s="34">
        <v>0</v>
      </c>
      <c r="K13" s="30">
        <f t="shared" si="3"/>
        <v>0</v>
      </c>
      <c r="L13" s="34">
        <f t="shared" si="4"/>
        <v>0</v>
      </c>
      <c r="M13" s="34">
        <f t="shared" si="5"/>
        <v>0</v>
      </c>
    </row>
    <row r="14" spans="1:13" ht="15.75">
      <c r="A14" s="29">
        <v>11</v>
      </c>
      <c r="B14" s="30" t="s">
        <v>98</v>
      </c>
      <c r="C14" s="29" t="s">
        <v>99</v>
      </c>
      <c r="D14" s="29" t="s">
        <v>38</v>
      </c>
      <c r="E14" s="32" t="s">
        <v>39</v>
      </c>
      <c r="F14" s="31">
        <v>1</v>
      </c>
      <c r="G14" s="31"/>
      <c r="H14" s="31"/>
      <c r="I14" s="33">
        <f t="shared" si="0"/>
        <v>1</v>
      </c>
      <c r="J14" s="34">
        <v>0</v>
      </c>
      <c r="K14" s="30">
        <f t="shared" si="3"/>
        <v>0</v>
      </c>
      <c r="L14" s="34">
        <f t="shared" si="4"/>
        <v>0</v>
      </c>
      <c r="M14" s="34">
        <f t="shared" si="5"/>
        <v>0</v>
      </c>
    </row>
    <row r="15" spans="1:13" ht="126">
      <c r="A15" s="29">
        <v>12</v>
      </c>
      <c r="B15" s="30" t="s">
        <v>88</v>
      </c>
      <c r="C15" s="29" t="s">
        <v>89</v>
      </c>
      <c r="D15" s="29" t="s">
        <v>41</v>
      </c>
      <c r="E15" s="38" t="s">
        <v>90</v>
      </c>
      <c r="F15" s="31"/>
      <c r="G15" s="31">
        <v>1</v>
      </c>
      <c r="H15" s="31"/>
      <c r="I15" s="33">
        <f t="shared" si="0"/>
        <v>1</v>
      </c>
      <c r="J15" s="34">
        <v>0</v>
      </c>
      <c r="K15" s="30">
        <f t="shared" si="3"/>
        <v>0</v>
      </c>
      <c r="L15" s="34">
        <f t="shared" si="4"/>
        <v>0</v>
      </c>
      <c r="M15" s="34">
        <f t="shared" si="5"/>
        <v>0</v>
      </c>
    </row>
    <row r="16" spans="1:26" s="17" customFormat="1" ht="15.75">
      <c r="A16" s="29">
        <v>13</v>
      </c>
      <c r="B16" s="31" t="s">
        <v>61</v>
      </c>
      <c r="C16" s="31" t="s">
        <v>56</v>
      </c>
      <c r="D16" s="31" t="s">
        <v>63</v>
      </c>
      <c r="E16" s="39" t="s">
        <v>39</v>
      </c>
      <c r="F16" s="31">
        <v>1</v>
      </c>
      <c r="G16" s="31"/>
      <c r="H16" s="31"/>
      <c r="I16" s="33">
        <f t="shared" si="0"/>
        <v>1</v>
      </c>
      <c r="J16" s="34">
        <v>0</v>
      </c>
      <c r="K16" s="30">
        <f t="shared" si="3"/>
        <v>0</v>
      </c>
      <c r="L16" s="34">
        <f t="shared" si="4"/>
        <v>0</v>
      </c>
      <c r="M16" s="34">
        <f t="shared" si="5"/>
        <v>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13" ht="15.75">
      <c r="A17" s="29">
        <v>14</v>
      </c>
      <c r="B17" s="30" t="s">
        <v>113</v>
      </c>
      <c r="C17" s="40" t="s">
        <v>121</v>
      </c>
      <c r="D17" s="30" t="s">
        <v>41</v>
      </c>
      <c r="E17" s="32" t="s">
        <v>39</v>
      </c>
      <c r="F17" s="31">
        <v>1</v>
      </c>
      <c r="G17" s="31" t="s">
        <v>9</v>
      </c>
      <c r="H17" s="31"/>
      <c r="I17" s="33">
        <f t="shared" si="0"/>
        <v>1</v>
      </c>
      <c r="J17" s="34">
        <v>0</v>
      </c>
      <c r="K17" s="30">
        <f t="shared" si="3"/>
        <v>0</v>
      </c>
      <c r="L17" s="34">
        <f t="shared" si="4"/>
        <v>0</v>
      </c>
      <c r="M17" s="34">
        <f t="shared" si="5"/>
        <v>0</v>
      </c>
    </row>
    <row r="18" spans="1:13" ht="15.75">
      <c r="A18" s="29">
        <v>15</v>
      </c>
      <c r="B18" s="30" t="s">
        <v>135</v>
      </c>
      <c r="C18" s="36" t="s">
        <v>136</v>
      </c>
      <c r="D18" s="36" t="s">
        <v>53</v>
      </c>
      <c r="E18" s="32" t="s">
        <v>39</v>
      </c>
      <c r="F18" s="31">
        <v>1</v>
      </c>
      <c r="G18" s="31"/>
      <c r="H18" s="31"/>
      <c r="I18" s="33">
        <f t="shared" si="0"/>
        <v>1</v>
      </c>
      <c r="J18" s="34">
        <v>0</v>
      </c>
      <c r="K18" s="30">
        <f t="shared" si="3"/>
        <v>0</v>
      </c>
      <c r="L18" s="34">
        <f t="shared" si="4"/>
        <v>0</v>
      </c>
      <c r="M18" s="34">
        <f t="shared" si="5"/>
        <v>0</v>
      </c>
    </row>
    <row r="19" spans="1:13" ht="31.5">
      <c r="A19" s="29">
        <v>16</v>
      </c>
      <c r="B19" s="30" t="s">
        <v>23</v>
      </c>
      <c r="C19" s="31" t="s">
        <v>20</v>
      </c>
      <c r="D19" s="30" t="s">
        <v>51</v>
      </c>
      <c r="E19" s="32" t="s">
        <v>74</v>
      </c>
      <c r="F19" s="31">
        <v>1</v>
      </c>
      <c r="G19" s="31"/>
      <c r="H19" s="31"/>
      <c r="I19" s="33">
        <f t="shared" si="0"/>
        <v>1</v>
      </c>
      <c r="J19" s="34">
        <v>0</v>
      </c>
      <c r="K19" s="30">
        <f t="shared" si="3"/>
        <v>0</v>
      </c>
      <c r="L19" s="34">
        <f t="shared" si="4"/>
        <v>0</v>
      </c>
      <c r="M19" s="34">
        <f t="shared" si="5"/>
        <v>0</v>
      </c>
    </row>
    <row r="20" spans="1:13" ht="63">
      <c r="A20" s="29">
        <v>17</v>
      </c>
      <c r="B20" s="30" t="s">
        <v>86</v>
      </c>
      <c r="C20" s="29" t="s">
        <v>87</v>
      </c>
      <c r="D20" s="29" t="s">
        <v>36</v>
      </c>
      <c r="E20" s="32" t="s">
        <v>131</v>
      </c>
      <c r="F20" s="31"/>
      <c r="G20" s="31">
        <v>1</v>
      </c>
      <c r="H20" s="31"/>
      <c r="I20" s="33">
        <f t="shared" si="0"/>
        <v>1</v>
      </c>
      <c r="J20" s="34">
        <v>0</v>
      </c>
      <c r="K20" s="30">
        <f t="shared" si="3"/>
        <v>0</v>
      </c>
      <c r="L20" s="34">
        <f t="shared" si="4"/>
        <v>0</v>
      </c>
      <c r="M20" s="34">
        <f t="shared" si="5"/>
        <v>0</v>
      </c>
    </row>
    <row r="21" spans="1:13" ht="15.75">
      <c r="A21" s="29">
        <v>18</v>
      </c>
      <c r="B21" s="30" t="s">
        <v>103</v>
      </c>
      <c r="C21" s="30" t="s">
        <v>104</v>
      </c>
      <c r="D21" s="30" t="s">
        <v>40</v>
      </c>
      <c r="E21" s="32" t="s">
        <v>60</v>
      </c>
      <c r="F21" s="31">
        <v>1</v>
      </c>
      <c r="G21" s="31"/>
      <c r="H21" s="31"/>
      <c r="I21" s="33">
        <f t="shared" si="0"/>
        <v>1</v>
      </c>
      <c r="J21" s="34">
        <v>0</v>
      </c>
      <c r="K21" s="30">
        <f t="shared" si="3"/>
        <v>0</v>
      </c>
      <c r="L21" s="34">
        <f t="shared" si="4"/>
        <v>0</v>
      </c>
      <c r="M21" s="34">
        <f t="shared" si="5"/>
        <v>0</v>
      </c>
    </row>
    <row r="22" spans="1:13" ht="36" customHeight="1">
      <c r="A22" s="29">
        <v>19</v>
      </c>
      <c r="B22" s="30" t="s">
        <v>28</v>
      </c>
      <c r="C22" s="30" t="s">
        <v>29</v>
      </c>
      <c r="D22" s="30" t="s">
        <v>35</v>
      </c>
      <c r="E22" s="32" t="s">
        <v>75</v>
      </c>
      <c r="F22" s="31"/>
      <c r="G22" s="31"/>
      <c r="H22" s="31">
        <v>1</v>
      </c>
      <c r="I22" s="33">
        <v>1</v>
      </c>
      <c r="J22" s="34">
        <v>0</v>
      </c>
      <c r="K22" s="30">
        <f t="shared" si="3"/>
        <v>0</v>
      </c>
      <c r="L22" s="34">
        <f t="shared" si="4"/>
        <v>0</v>
      </c>
      <c r="M22" s="34">
        <f t="shared" si="5"/>
        <v>0</v>
      </c>
    </row>
    <row r="23" spans="1:13" ht="31.5">
      <c r="A23" s="29">
        <v>20</v>
      </c>
      <c r="B23" s="30" t="s">
        <v>80</v>
      </c>
      <c r="C23" s="41" t="s">
        <v>44</v>
      </c>
      <c r="D23" s="30" t="s">
        <v>45</v>
      </c>
      <c r="E23" s="32" t="s">
        <v>39</v>
      </c>
      <c r="F23" s="31">
        <v>1</v>
      </c>
      <c r="G23" s="31"/>
      <c r="H23" s="31">
        <v>1</v>
      </c>
      <c r="I23" s="33">
        <f aca="true" t="shared" si="6" ref="I23:I28">SUM(F23:H23)</f>
        <v>2</v>
      </c>
      <c r="J23" s="34">
        <v>0</v>
      </c>
      <c r="K23" s="30">
        <f t="shared" si="3"/>
        <v>0</v>
      </c>
      <c r="L23" s="34">
        <f t="shared" si="4"/>
        <v>0</v>
      </c>
      <c r="M23" s="34">
        <f t="shared" si="5"/>
        <v>0</v>
      </c>
    </row>
    <row r="24" spans="1:13" ht="15.75">
      <c r="A24" s="29">
        <v>21</v>
      </c>
      <c r="B24" s="30" t="s">
        <v>26</v>
      </c>
      <c r="C24" s="31" t="s">
        <v>13</v>
      </c>
      <c r="D24" s="30" t="s">
        <v>35</v>
      </c>
      <c r="E24" s="32" t="s">
        <v>76</v>
      </c>
      <c r="F24" s="31"/>
      <c r="G24" s="31"/>
      <c r="H24" s="31">
        <v>1</v>
      </c>
      <c r="I24" s="33">
        <f t="shared" si="6"/>
        <v>1</v>
      </c>
      <c r="J24" s="34">
        <v>0</v>
      </c>
      <c r="K24" s="30">
        <f t="shared" si="3"/>
        <v>0</v>
      </c>
      <c r="L24" s="34">
        <f t="shared" si="4"/>
        <v>0</v>
      </c>
      <c r="M24" s="34">
        <f t="shared" si="5"/>
        <v>0</v>
      </c>
    </row>
    <row r="25" spans="1:13" ht="15.75">
      <c r="A25" s="29">
        <v>22</v>
      </c>
      <c r="B25" s="30" t="s">
        <v>46</v>
      </c>
      <c r="C25" s="29" t="s">
        <v>47</v>
      </c>
      <c r="D25" s="29" t="s">
        <v>48</v>
      </c>
      <c r="E25" s="32" t="s">
        <v>39</v>
      </c>
      <c r="F25" s="31">
        <v>1</v>
      </c>
      <c r="G25" s="31"/>
      <c r="H25" s="31"/>
      <c r="I25" s="33">
        <f t="shared" si="6"/>
        <v>1</v>
      </c>
      <c r="J25" s="34">
        <v>0</v>
      </c>
      <c r="K25" s="30">
        <f t="shared" si="3"/>
        <v>0</v>
      </c>
      <c r="L25" s="34">
        <f t="shared" si="4"/>
        <v>0</v>
      </c>
      <c r="M25" s="34">
        <f t="shared" si="5"/>
        <v>0</v>
      </c>
    </row>
    <row r="26" spans="1:26" s="17" customFormat="1" ht="15.75">
      <c r="A26" s="29">
        <v>23</v>
      </c>
      <c r="B26" s="30" t="s">
        <v>42</v>
      </c>
      <c r="C26" s="30" t="s">
        <v>43</v>
      </c>
      <c r="D26" s="30" t="s">
        <v>40</v>
      </c>
      <c r="E26" s="32" t="s">
        <v>39</v>
      </c>
      <c r="F26" s="31"/>
      <c r="G26" s="31"/>
      <c r="H26" s="31">
        <v>3</v>
      </c>
      <c r="I26" s="33">
        <f t="shared" si="6"/>
        <v>3</v>
      </c>
      <c r="J26" s="34">
        <v>0</v>
      </c>
      <c r="K26" s="30">
        <f t="shared" si="3"/>
        <v>0</v>
      </c>
      <c r="L26" s="34">
        <f t="shared" si="4"/>
        <v>0</v>
      </c>
      <c r="M26" s="34">
        <f t="shared" si="5"/>
        <v>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13" ht="47.25">
      <c r="A27" s="29">
        <v>24</v>
      </c>
      <c r="B27" s="30" t="s">
        <v>92</v>
      </c>
      <c r="C27" s="31" t="s">
        <v>58</v>
      </c>
      <c r="D27" s="30" t="s">
        <v>40</v>
      </c>
      <c r="E27" s="32" t="s">
        <v>132</v>
      </c>
      <c r="F27" s="31"/>
      <c r="G27" s="31"/>
      <c r="H27" s="31">
        <v>1</v>
      </c>
      <c r="I27" s="33">
        <f t="shared" si="6"/>
        <v>1</v>
      </c>
      <c r="J27" s="34">
        <v>0</v>
      </c>
      <c r="K27" s="30">
        <f t="shared" si="3"/>
        <v>0</v>
      </c>
      <c r="L27" s="34">
        <f t="shared" si="4"/>
        <v>0</v>
      </c>
      <c r="M27" s="34">
        <f t="shared" si="5"/>
        <v>0</v>
      </c>
    </row>
    <row r="28" spans="1:26" s="17" customFormat="1" ht="15.75">
      <c r="A28" s="29">
        <v>25</v>
      </c>
      <c r="B28" s="30" t="s">
        <v>111</v>
      </c>
      <c r="C28" s="30" t="s">
        <v>58</v>
      </c>
      <c r="D28" s="30" t="s">
        <v>78</v>
      </c>
      <c r="E28" s="32" t="s">
        <v>60</v>
      </c>
      <c r="F28" s="31"/>
      <c r="G28" s="31"/>
      <c r="H28" s="31">
        <v>1</v>
      </c>
      <c r="I28" s="33">
        <f t="shared" si="6"/>
        <v>1</v>
      </c>
      <c r="J28" s="34">
        <v>0</v>
      </c>
      <c r="K28" s="30">
        <f t="shared" si="3"/>
        <v>0</v>
      </c>
      <c r="L28" s="34">
        <f t="shared" si="4"/>
        <v>0</v>
      </c>
      <c r="M28" s="34">
        <f t="shared" si="5"/>
        <v>0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s="17" customFormat="1" ht="21" customHeight="1">
      <c r="A29" s="29">
        <v>26</v>
      </c>
      <c r="B29" s="31" t="s">
        <v>62</v>
      </c>
      <c r="C29" s="31" t="s">
        <v>57</v>
      </c>
      <c r="D29" s="31" t="s">
        <v>52</v>
      </c>
      <c r="E29" s="32" t="s">
        <v>39</v>
      </c>
      <c r="F29" s="31">
        <v>1</v>
      </c>
      <c r="G29" s="31"/>
      <c r="H29" s="31"/>
      <c r="I29" s="33">
        <v>1</v>
      </c>
      <c r="J29" s="34">
        <v>0</v>
      </c>
      <c r="K29" s="30">
        <f t="shared" si="3"/>
        <v>0</v>
      </c>
      <c r="L29" s="34">
        <f t="shared" si="4"/>
        <v>0</v>
      </c>
      <c r="M29" s="34">
        <f t="shared" si="5"/>
        <v>0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13" ht="15.75">
      <c r="A30" s="29">
        <v>27</v>
      </c>
      <c r="B30" s="30" t="s">
        <v>66</v>
      </c>
      <c r="C30" s="35" t="s">
        <v>67</v>
      </c>
      <c r="D30" s="29" t="s">
        <v>52</v>
      </c>
      <c r="E30" s="32" t="s">
        <v>60</v>
      </c>
      <c r="F30" s="31">
        <v>1</v>
      </c>
      <c r="G30" s="31"/>
      <c r="H30" s="31"/>
      <c r="I30" s="33">
        <f aca="true" t="shared" si="7" ref="I30:I35">SUM(F30:H30)</f>
        <v>1</v>
      </c>
      <c r="J30" s="34">
        <v>0</v>
      </c>
      <c r="K30" s="30">
        <f t="shared" si="3"/>
        <v>0</v>
      </c>
      <c r="L30" s="34">
        <f t="shared" si="4"/>
        <v>0</v>
      </c>
      <c r="M30" s="34">
        <f t="shared" si="5"/>
        <v>0</v>
      </c>
    </row>
    <row r="31" spans="1:13" ht="157.5">
      <c r="A31" s="29">
        <v>28</v>
      </c>
      <c r="B31" s="30" t="s">
        <v>31</v>
      </c>
      <c r="C31" s="29" t="s">
        <v>32</v>
      </c>
      <c r="D31" s="29" t="s">
        <v>33</v>
      </c>
      <c r="E31" s="32" t="s">
        <v>34</v>
      </c>
      <c r="F31" s="31"/>
      <c r="G31" s="31" t="s">
        <v>9</v>
      </c>
      <c r="H31" s="31">
        <v>5</v>
      </c>
      <c r="I31" s="33">
        <f t="shared" si="7"/>
        <v>5</v>
      </c>
      <c r="J31" s="34">
        <v>0</v>
      </c>
      <c r="K31" s="30">
        <f t="shared" si="3"/>
        <v>0</v>
      </c>
      <c r="L31" s="34">
        <f t="shared" si="4"/>
        <v>0</v>
      </c>
      <c r="M31" s="34">
        <f t="shared" si="5"/>
        <v>0</v>
      </c>
    </row>
    <row r="32" spans="1:13" ht="15.75">
      <c r="A32" s="29">
        <v>29</v>
      </c>
      <c r="B32" s="30" t="s">
        <v>144</v>
      </c>
      <c r="C32" s="31" t="s">
        <v>12</v>
      </c>
      <c r="D32" s="30" t="s">
        <v>35</v>
      </c>
      <c r="E32" s="32" t="s">
        <v>71</v>
      </c>
      <c r="F32" s="31"/>
      <c r="G32" s="31">
        <v>1</v>
      </c>
      <c r="H32" s="31"/>
      <c r="I32" s="33">
        <f t="shared" si="7"/>
        <v>1</v>
      </c>
      <c r="J32" s="34">
        <v>0</v>
      </c>
      <c r="K32" s="30">
        <f t="shared" si="3"/>
        <v>0</v>
      </c>
      <c r="L32" s="34">
        <f t="shared" si="4"/>
        <v>0</v>
      </c>
      <c r="M32" s="34">
        <f t="shared" si="5"/>
        <v>0</v>
      </c>
    </row>
    <row r="33" spans="1:13" ht="15.75">
      <c r="A33" s="29">
        <v>30</v>
      </c>
      <c r="B33" s="30" t="s">
        <v>27</v>
      </c>
      <c r="C33" s="37" t="s">
        <v>14</v>
      </c>
      <c r="D33" s="30" t="s">
        <v>51</v>
      </c>
      <c r="E33" s="32" t="s">
        <v>76</v>
      </c>
      <c r="F33" s="31"/>
      <c r="G33" s="31"/>
      <c r="H33" s="31">
        <v>1</v>
      </c>
      <c r="I33" s="33">
        <f t="shared" si="7"/>
        <v>1</v>
      </c>
      <c r="J33" s="34">
        <v>0</v>
      </c>
      <c r="K33" s="30">
        <f t="shared" si="3"/>
        <v>0</v>
      </c>
      <c r="L33" s="34">
        <f t="shared" si="4"/>
        <v>0</v>
      </c>
      <c r="M33" s="34">
        <f t="shared" si="5"/>
        <v>0</v>
      </c>
    </row>
    <row r="34" spans="1:13" ht="63">
      <c r="A34" s="29">
        <v>31</v>
      </c>
      <c r="B34" s="30" t="s">
        <v>102</v>
      </c>
      <c r="C34" s="31" t="s">
        <v>50</v>
      </c>
      <c r="D34" s="30" t="s">
        <v>35</v>
      </c>
      <c r="E34" s="32" t="s">
        <v>100</v>
      </c>
      <c r="F34" s="31"/>
      <c r="G34" s="31"/>
      <c r="H34" s="31">
        <v>1</v>
      </c>
      <c r="I34" s="33">
        <f t="shared" si="7"/>
        <v>1</v>
      </c>
      <c r="J34" s="34">
        <v>0</v>
      </c>
      <c r="K34" s="30">
        <f t="shared" si="3"/>
        <v>0</v>
      </c>
      <c r="L34" s="34">
        <f t="shared" si="4"/>
        <v>0</v>
      </c>
      <c r="M34" s="34">
        <f t="shared" si="5"/>
        <v>0</v>
      </c>
    </row>
    <row r="35" spans="1:13" s="18" customFormat="1" ht="34.5">
      <c r="A35" s="29">
        <v>32</v>
      </c>
      <c r="B35" s="30" t="s">
        <v>91</v>
      </c>
      <c r="C35" s="30" t="s">
        <v>81</v>
      </c>
      <c r="D35" s="30" t="s">
        <v>82</v>
      </c>
      <c r="E35" s="32" t="s">
        <v>145</v>
      </c>
      <c r="F35" s="31">
        <v>1</v>
      </c>
      <c r="G35" s="31"/>
      <c r="H35" s="31"/>
      <c r="I35" s="33">
        <f t="shared" si="7"/>
        <v>1</v>
      </c>
      <c r="J35" s="34">
        <v>0</v>
      </c>
      <c r="K35" s="30">
        <f t="shared" si="3"/>
        <v>0</v>
      </c>
      <c r="L35" s="34">
        <f t="shared" si="4"/>
        <v>0</v>
      </c>
      <c r="M35" s="34">
        <f t="shared" si="5"/>
        <v>0</v>
      </c>
    </row>
    <row r="36" spans="1:13" ht="15.75">
      <c r="A36" s="29">
        <v>33</v>
      </c>
      <c r="B36" s="30" t="s">
        <v>54</v>
      </c>
      <c r="C36" s="29" t="s">
        <v>134</v>
      </c>
      <c r="D36" s="29" t="s">
        <v>35</v>
      </c>
      <c r="E36" s="32" t="s">
        <v>39</v>
      </c>
      <c r="F36" s="31">
        <v>2</v>
      </c>
      <c r="G36" s="31"/>
      <c r="H36" s="31"/>
      <c r="I36" s="33">
        <v>2</v>
      </c>
      <c r="J36" s="34">
        <v>0</v>
      </c>
      <c r="K36" s="30">
        <f t="shared" si="3"/>
        <v>0</v>
      </c>
      <c r="L36" s="34">
        <f t="shared" si="4"/>
        <v>0</v>
      </c>
      <c r="M36" s="34">
        <f t="shared" si="5"/>
        <v>0</v>
      </c>
    </row>
    <row r="37" spans="1:13" ht="47.25">
      <c r="A37" s="29">
        <v>34</v>
      </c>
      <c r="B37" s="30" t="s">
        <v>95</v>
      </c>
      <c r="C37" s="31" t="s">
        <v>93</v>
      </c>
      <c r="D37" s="30" t="s">
        <v>94</v>
      </c>
      <c r="E37" s="32" t="s">
        <v>133</v>
      </c>
      <c r="F37" s="31"/>
      <c r="G37" s="31"/>
      <c r="H37" s="31">
        <v>1</v>
      </c>
      <c r="I37" s="33">
        <f aca="true" t="shared" si="8" ref="I37:I47">SUM(F37:H37)</f>
        <v>1</v>
      </c>
      <c r="J37" s="34">
        <v>0</v>
      </c>
      <c r="K37" s="30">
        <f t="shared" si="3"/>
        <v>0</v>
      </c>
      <c r="L37" s="34">
        <f t="shared" si="4"/>
        <v>0</v>
      </c>
      <c r="M37" s="34">
        <f t="shared" si="5"/>
        <v>0</v>
      </c>
    </row>
    <row r="38" spans="1:13" ht="63">
      <c r="A38" s="29">
        <v>35</v>
      </c>
      <c r="B38" s="42" t="s">
        <v>105</v>
      </c>
      <c r="C38" s="42" t="s">
        <v>106</v>
      </c>
      <c r="D38" s="42" t="s">
        <v>94</v>
      </c>
      <c r="E38" s="43" t="s">
        <v>60</v>
      </c>
      <c r="F38" s="31">
        <v>1</v>
      </c>
      <c r="G38" s="31"/>
      <c r="H38" s="31"/>
      <c r="I38" s="33">
        <f t="shared" si="8"/>
        <v>1</v>
      </c>
      <c r="J38" s="34">
        <v>0</v>
      </c>
      <c r="K38" s="30">
        <f t="shared" si="3"/>
        <v>0</v>
      </c>
      <c r="L38" s="34">
        <f t="shared" si="4"/>
        <v>0</v>
      </c>
      <c r="M38" s="34">
        <f t="shared" si="5"/>
        <v>0</v>
      </c>
    </row>
    <row r="39" spans="1:13" ht="15.75">
      <c r="A39" s="29">
        <v>36</v>
      </c>
      <c r="B39" s="30" t="s">
        <v>114</v>
      </c>
      <c r="C39" s="31" t="s">
        <v>122</v>
      </c>
      <c r="D39" s="30" t="s">
        <v>19</v>
      </c>
      <c r="E39" s="32" t="s">
        <v>39</v>
      </c>
      <c r="F39" s="31">
        <v>1</v>
      </c>
      <c r="G39" s="31"/>
      <c r="H39" s="31"/>
      <c r="I39" s="33">
        <f t="shared" si="8"/>
        <v>1</v>
      </c>
      <c r="J39" s="34">
        <v>0</v>
      </c>
      <c r="K39" s="30">
        <f t="shared" si="3"/>
        <v>0</v>
      </c>
      <c r="L39" s="34">
        <f t="shared" si="4"/>
        <v>0</v>
      </c>
      <c r="M39" s="34">
        <f t="shared" si="5"/>
        <v>0</v>
      </c>
    </row>
    <row r="40" spans="1:13" ht="31.5">
      <c r="A40" s="29">
        <v>37</v>
      </c>
      <c r="B40" s="30" t="s">
        <v>68</v>
      </c>
      <c r="C40" s="40" t="s">
        <v>69</v>
      </c>
      <c r="D40" s="30" t="s">
        <v>30</v>
      </c>
      <c r="E40" s="32" t="s">
        <v>77</v>
      </c>
      <c r="F40" s="31"/>
      <c r="G40" s="31">
        <v>1</v>
      </c>
      <c r="H40" s="31"/>
      <c r="I40" s="33">
        <f t="shared" si="8"/>
        <v>1</v>
      </c>
      <c r="J40" s="34">
        <v>0</v>
      </c>
      <c r="K40" s="30">
        <f t="shared" si="3"/>
        <v>0</v>
      </c>
      <c r="L40" s="34">
        <f t="shared" si="4"/>
        <v>0</v>
      </c>
      <c r="M40" s="34">
        <f t="shared" si="5"/>
        <v>0</v>
      </c>
    </row>
    <row r="41" spans="1:13" ht="36" customHeight="1">
      <c r="A41" s="29">
        <v>38</v>
      </c>
      <c r="B41" s="30" t="s">
        <v>101</v>
      </c>
      <c r="C41" s="31">
        <v>177663005</v>
      </c>
      <c r="D41" s="30" t="s">
        <v>40</v>
      </c>
      <c r="E41" s="32" t="s">
        <v>39</v>
      </c>
      <c r="F41" s="31">
        <v>1</v>
      </c>
      <c r="G41" s="31"/>
      <c r="H41" s="31">
        <v>1</v>
      </c>
      <c r="I41" s="33">
        <f t="shared" si="8"/>
        <v>2</v>
      </c>
      <c r="J41" s="34">
        <v>0</v>
      </c>
      <c r="K41" s="30">
        <f t="shared" si="3"/>
        <v>0</v>
      </c>
      <c r="L41" s="34">
        <f t="shared" si="4"/>
        <v>0</v>
      </c>
      <c r="M41" s="34">
        <f t="shared" si="5"/>
        <v>0</v>
      </c>
    </row>
    <row r="42" spans="1:13" ht="15.75">
      <c r="A42" s="29">
        <v>39</v>
      </c>
      <c r="B42" s="30" t="s">
        <v>116</v>
      </c>
      <c r="C42" s="31" t="s">
        <v>120</v>
      </c>
      <c r="D42" s="30" t="s">
        <v>115</v>
      </c>
      <c r="E42" s="32" t="s">
        <v>39</v>
      </c>
      <c r="F42" s="31">
        <v>1</v>
      </c>
      <c r="G42" s="31"/>
      <c r="H42" s="31"/>
      <c r="I42" s="33">
        <f t="shared" si="8"/>
        <v>1</v>
      </c>
      <c r="J42" s="34">
        <v>0</v>
      </c>
      <c r="K42" s="30">
        <f t="shared" si="3"/>
        <v>0</v>
      </c>
      <c r="L42" s="34">
        <f t="shared" si="4"/>
        <v>0</v>
      </c>
      <c r="M42" s="34">
        <f t="shared" si="5"/>
        <v>0</v>
      </c>
    </row>
    <row r="43" spans="1:13" ht="15.75">
      <c r="A43" s="29">
        <v>40</v>
      </c>
      <c r="B43" s="30" t="s">
        <v>109</v>
      </c>
      <c r="C43" s="30" t="s">
        <v>110</v>
      </c>
      <c r="D43" s="44" t="s">
        <v>36</v>
      </c>
      <c r="E43" s="43" t="s">
        <v>60</v>
      </c>
      <c r="F43" s="31">
        <v>1</v>
      </c>
      <c r="G43" s="31"/>
      <c r="H43" s="31"/>
      <c r="I43" s="33">
        <f t="shared" si="8"/>
        <v>1</v>
      </c>
      <c r="J43" s="34">
        <v>0</v>
      </c>
      <c r="K43" s="30">
        <f t="shared" si="3"/>
        <v>0</v>
      </c>
      <c r="L43" s="34">
        <f t="shared" si="4"/>
        <v>0</v>
      </c>
      <c r="M43" s="34">
        <f t="shared" si="5"/>
        <v>0</v>
      </c>
    </row>
    <row r="44" spans="1:13" ht="31.5">
      <c r="A44" s="29">
        <v>41</v>
      </c>
      <c r="B44" s="30" t="s">
        <v>107</v>
      </c>
      <c r="C44" s="30" t="s">
        <v>108</v>
      </c>
      <c r="D44" s="30" t="s">
        <v>52</v>
      </c>
      <c r="E44" s="32" t="s">
        <v>60</v>
      </c>
      <c r="F44" s="31">
        <v>1</v>
      </c>
      <c r="G44" s="31"/>
      <c r="H44" s="31"/>
      <c r="I44" s="33">
        <f t="shared" si="8"/>
        <v>1</v>
      </c>
      <c r="J44" s="34">
        <v>0</v>
      </c>
      <c r="K44" s="30">
        <f t="shared" si="3"/>
        <v>0</v>
      </c>
      <c r="L44" s="34">
        <f t="shared" si="4"/>
        <v>0</v>
      </c>
      <c r="M44" s="34">
        <f t="shared" si="5"/>
        <v>0</v>
      </c>
    </row>
    <row r="45" spans="1:13" ht="18.75" customHeight="1">
      <c r="A45" s="29">
        <v>42</v>
      </c>
      <c r="B45" s="30" t="s">
        <v>128</v>
      </c>
      <c r="C45" s="31" t="s">
        <v>21</v>
      </c>
      <c r="D45" s="30" t="s">
        <v>129</v>
      </c>
      <c r="E45" s="32" t="s">
        <v>130</v>
      </c>
      <c r="F45" s="31">
        <v>1</v>
      </c>
      <c r="G45" s="31"/>
      <c r="H45" s="31"/>
      <c r="I45" s="33">
        <f t="shared" si="8"/>
        <v>1</v>
      </c>
      <c r="J45" s="34">
        <v>0</v>
      </c>
      <c r="K45" s="30">
        <f t="shared" si="3"/>
        <v>0</v>
      </c>
      <c r="L45" s="34">
        <f t="shared" si="4"/>
        <v>0</v>
      </c>
      <c r="M45" s="34">
        <f t="shared" si="5"/>
        <v>0</v>
      </c>
    </row>
    <row r="46" spans="1:13" ht="27.75" customHeight="1">
      <c r="A46" s="29">
        <v>43</v>
      </c>
      <c r="B46" s="45" t="s">
        <v>22</v>
      </c>
      <c r="C46" s="46" t="s">
        <v>21</v>
      </c>
      <c r="D46" s="46" t="s">
        <v>35</v>
      </c>
      <c r="E46" s="32" t="s">
        <v>79</v>
      </c>
      <c r="F46" s="31">
        <v>1</v>
      </c>
      <c r="G46" s="31"/>
      <c r="H46" s="31">
        <v>1</v>
      </c>
      <c r="I46" s="33">
        <f t="shared" si="8"/>
        <v>2</v>
      </c>
      <c r="J46" s="34">
        <v>0</v>
      </c>
      <c r="K46" s="30">
        <f t="shared" si="3"/>
        <v>0</v>
      </c>
      <c r="L46" s="34">
        <f t="shared" si="4"/>
        <v>0</v>
      </c>
      <c r="M46" s="34">
        <f t="shared" si="5"/>
        <v>0</v>
      </c>
    </row>
    <row r="47" spans="1:26" s="17" customFormat="1" ht="22.5" customHeight="1" thickBot="1">
      <c r="A47" s="29">
        <v>44</v>
      </c>
      <c r="B47" s="45" t="s">
        <v>127</v>
      </c>
      <c r="C47" s="47" t="s">
        <v>49</v>
      </c>
      <c r="D47" s="45" t="s">
        <v>37</v>
      </c>
      <c r="E47" s="32" t="s">
        <v>39</v>
      </c>
      <c r="F47" s="31">
        <v>1</v>
      </c>
      <c r="G47" s="31"/>
      <c r="H47" s="31"/>
      <c r="I47" s="33">
        <f t="shared" si="8"/>
        <v>1</v>
      </c>
      <c r="J47" s="34">
        <v>0</v>
      </c>
      <c r="K47" s="30">
        <f t="shared" si="3"/>
        <v>0</v>
      </c>
      <c r="L47" s="34">
        <f t="shared" si="4"/>
        <v>0</v>
      </c>
      <c r="M47" s="34">
        <f t="shared" si="5"/>
        <v>0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13" s="6" customFormat="1" ht="17.25" thickBot="1" thickTop="1">
      <c r="A48" s="48"/>
      <c r="B48" s="49" t="s">
        <v>10</v>
      </c>
      <c r="C48" s="50"/>
      <c r="D48" s="29"/>
      <c r="E48" s="51"/>
      <c r="F48" s="33">
        <f>SUM(F4:F47)</f>
        <v>33</v>
      </c>
      <c r="G48" s="33">
        <f>SUM(G4:G47)</f>
        <v>10</v>
      </c>
      <c r="H48" s="33">
        <f>SUM(H4:H47)</f>
        <v>35</v>
      </c>
      <c r="I48" s="33">
        <f>SUM(I4:I47)</f>
        <v>78</v>
      </c>
      <c r="J48" s="28">
        <f>SUM(J4:J47)</f>
        <v>0</v>
      </c>
      <c r="K48" s="33">
        <f>SUM(K4:K47)</f>
        <v>0</v>
      </c>
      <c r="L48" s="28">
        <f>SUM(L4:L47)</f>
        <v>0</v>
      </c>
      <c r="M48" s="28">
        <f>SUM(M4:M47)</f>
        <v>0</v>
      </c>
    </row>
    <row r="49" spans="2:5" ht="53.25" customHeight="1" thickTop="1">
      <c r="B49" s="20"/>
      <c r="E49" s="9"/>
    </row>
    <row r="50" spans="2:12" ht="12.75">
      <c r="B50" s="21"/>
      <c r="C50" s="10"/>
      <c r="D50" s="10"/>
      <c r="E50" s="11" t="s">
        <v>7</v>
      </c>
      <c r="F50" s="10"/>
      <c r="G50" s="10"/>
      <c r="H50" s="10"/>
      <c r="L50" s="16" t="s">
        <v>9</v>
      </c>
    </row>
    <row r="51" spans="2:8" ht="12.75">
      <c r="B51" s="21"/>
      <c r="C51" s="10"/>
      <c r="D51" s="10"/>
      <c r="E51" s="11" t="s">
        <v>8</v>
      </c>
      <c r="F51" s="10"/>
      <c r="G51" s="10"/>
      <c r="H51" s="10"/>
    </row>
    <row r="55" spans="5:12" ht="12.75">
      <c r="E55" s="8" t="s">
        <v>9</v>
      </c>
      <c r="L55" s="16" t="s">
        <v>9</v>
      </c>
    </row>
  </sheetData>
  <sheetProtection/>
  <mergeCells count="1">
    <mergeCell ref="B1:C1"/>
  </mergeCells>
  <printOptions/>
  <pageMargins left="0.2362204724409449" right="0.2362204724409449" top="0.3937007874015748" bottom="0.35433070866141736" header="0.31496062992125984" footer="0.31496062992125984"/>
  <pageSetup fitToHeight="0" fitToWidth="1"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M21" sqref="M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2023-03-07T07:51:52Z</cp:lastPrinted>
  <dcterms:created xsi:type="dcterms:W3CDTF">2009-06-17T14:42:32Z</dcterms:created>
  <dcterms:modified xsi:type="dcterms:W3CDTF">2023-03-07T07:57:00Z</dcterms:modified>
  <cp:category/>
  <cp:version/>
  <cp:contentType/>
  <cp:contentStatus/>
</cp:coreProperties>
</file>