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Bilans" sheetId="1" r:id="rId1"/>
    <sheet name="Rachunek Zysków i Strat" sheetId="2" r:id="rId2"/>
    <sheet name="Wskaźniki" sheetId="3" r:id="rId3"/>
    <sheet name="Wskaźniki objaśnienia" sheetId="4" r:id="rId4"/>
    <sheet name="Objaśnienia" sheetId="5" r:id="rId5"/>
  </sheets>
  <definedNames>
    <definedName name="_xlnm.Print_Area" localSheetId="4">'Objaśnienia'!$A$1:$A$24</definedName>
    <definedName name="_xlnm.Print_Area" localSheetId="1">'Rachunek Zysków i Strat'!$A$1:$M$114</definedName>
    <definedName name="_xlnm.Print_Area" localSheetId="2">'Wskaźniki'!$A$1:$M$7</definedName>
  </definedNames>
  <calcPr fullCalcOnLoad="1"/>
</workbook>
</file>

<file path=xl/sharedStrings.xml><?xml version="1.0" encoding="utf-8"?>
<sst xmlns="http://schemas.openxmlformats.org/spreadsheetml/2006/main" count="206" uniqueCount="170">
  <si>
    <t>Wyszczególnienie</t>
  </si>
  <si>
    <t>AKTYWA</t>
  </si>
  <si>
    <t>II. Maszyny i urządzenia</t>
  </si>
  <si>
    <t>III. Środki transportu</t>
  </si>
  <si>
    <t>IV. Pozostałe aktywa trwałe</t>
  </si>
  <si>
    <t>B. AKTYWA OBROTOWE</t>
  </si>
  <si>
    <t>II. Należności krótkoterminowe</t>
  </si>
  <si>
    <t>IV. Pozostałe aktywa obrotowe</t>
  </si>
  <si>
    <t>PASYWA</t>
  </si>
  <si>
    <t>A. KAPITAŁ WŁASNY</t>
  </si>
  <si>
    <t>E. PODATEK</t>
  </si>
  <si>
    <t xml:space="preserve">WSKAŹNIKI </t>
  </si>
  <si>
    <t>Objaśnienia do wskaźników</t>
  </si>
  <si>
    <t>Wskaźnik płynności obliczamy pobierając odpowiednie dane z bilansu: aktywa obrotowe dzielimy przez zobowiązania krótkoterminowe.</t>
  </si>
  <si>
    <t>Bilans (Aktywa)</t>
  </si>
  <si>
    <t>Bilans (Pasywa)</t>
  </si>
  <si>
    <t>Rachunek zysków i strat</t>
  </si>
  <si>
    <t>wybierz</t>
  </si>
  <si>
    <t>I. Zobowiązania długoterminowe</t>
  </si>
  <si>
    <t xml:space="preserve">BILANS </t>
  </si>
  <si>
    <t>B. ZOBOWIĄZANIA I REZERWY NA ZOBOWIĄZANIA</t>
  </si>
  <si>
    <t>rok t-1</t>
  </si>
  <si>
    <t>rok t-2</t>
  </si>
  <si>
    <t>II. Zobowiązania krótkoterminowe</t>
  </si>
  <si>
    <t xml:space="preserve">III. Środki pieniężne </t>
  </si>
  <si>
    <t xml:space="preserve">III. Pozostałe zobowiązania </t>
  </si>
  <si>
    <t>I. Nieruchomości: grunty, budynki i budowle</t>
  </si>
  <si>
    <t>D. ZYSK/STRATA BUTTO (A - B )</t>
  </si>
  <si>
    <t>B. KOSZTY OGÓŁEM</t>
  </si>
  <si>
    <t>A. PRZYCHODY OGÓŁEM</t>
  </si>
  <si>
    <t>AKTYWA RAZEM (A+B)</t>
  </si>
  <si>
    <t>PASYWA RAZEM (A+B)</t>
  </si>
  <si>
    <t>A. AKTYWA TRWAŁE</t>
  </si>
  <si>
    <t>3. wskaźnik efektywności finansowej</t>
  </si>
  <si>
    <t>F. ZYSK/STRATA NETTO</t>
  </si>
  <si>
    <t xml:space="preserve">Objaśnienia do niektórych pozycji bilansu i rachunku zysków i strat </t>
  </si>
  <si>
    <t>I. Zapasy</t>
  </si>
  <si>
    <t>2. Zysk zatrzymany</t>
  </si>
  <si>
    <t>w przygotowaniu…</t>
  </si>
  <si>
    <t>Rachunek Zysków i strat</t>
  </si>
  <si>
    <t>Wartość dodana brutto</t>
  </si>
  <si>
    <t>G. Wartość dodana brutto</t>
  </si>
  <si>
    <t>IV. Inne pasywa (bez dotacji z pkt IV.1)</t>
  </si>
  <si>
    <t>1.2 dotyczy pozostałych usług dla rolnictwa</t>
  </si>
  <si>
    <t>2.2 dotyczy pozostałych usług dla rolnictwa</t>
  </si>
  <si>
    <t>3.2 dotyczy pozostałych usług dla rolnictwa</t>
  </si>
  <si>
    <t>4.2 dotyczy pozostałych usług dla rolnictwa</t>
  </si>
  <si>
    <t>5.2 dotyczy pozostałych usług dla rolnictwa</t>
  </si>
  <si>
    <t>6.2 dotyczy pozostałych usług dla rolnictwa</t>
  </si>
  <si>
    <t>7.2 dotyczy pozostałych usług dla rolnictwa</t>
  </si>
  <si>
    <t>8.2 dotyczy pozostałych usług dla rolnictwa</t>
  </si>
  <si>
    <t>1.1 dotyczy operacji</t>
  </si>
  <si>
    <t>2.1 dotyczy operacji</t>
  </si>
  <si>
    <t>3.1 dotyczy operacji</t>
  </si>
  <si>
    <t>4.1 dotyczy operacji</t>
  </si>
  <si>
    <t>5.1 dotyczy operacji</t>
  </si>
  <si>
    <t>6.1 dotyczy operacji</t>
  </si>
  <si>
    <t>7.1 dotyczy operacji</t>
  </si>
  <si>
    <t>8.1 dotyczy operacji</t>
  </si>
  <si>
    <t>9.1 dotyczy operacji</t>
  </si>
  <si>
    <t>9.2 dotyczy pozostałych usług dla rolnictwa</t>
  </si>
  <si>
    <t>A.1 dotyczy operacji</t>
  </si>
  <si>
    <t>A.2 dotyczy pozostałych usług dla rolnictwa</t>
  </si>
  <si>
    <t>B.1 dotyczy operacji</t>
  </si>
  <si>
    <t>B.2 dotyczy pozostałych usług dla rolnictwa</t>
  </si>
  <si>
    <t>D.1 dotyczy operacji</t>
  </si>
  <si>
    <t>D.2 dotyczy pozostałych usług dla rolnictwa</t>
  </si>
  <si>
    <t>rok zakończenia operacji jest wcześniejszy niż rok złożenia wniosku</t>
  </si>
  <si>
    <t>2.  EBITDA (dla operacji)</t>
  </si>
  <si>
    <t>Zgodność Aktywa=Pasywa</t>
  </si>
  <si>
    <t xml:space="preserve">Różnica pomiędzy przychodami i kosztami bez uwzględniania kosztów amortyzacji oraz kosztów finansowych. Wartość ta jest obliczana dla części dotyczącej operacji.
</t>
  </si>
  <si>
    <t>2. Pozostałe przychody bez dotacji</t>
  </si>
  <si>
    <t>3. Dotacje/refundacje</t>
  </si>
  <si>
    <t>1. Amortyzacja</t>
  </si>
  <si>
    <t>2. Zużycie materiałów</t>
  </si>
  <si>
    <t>3. Usługi obce (w tym m.in. naprawy i konserwacje maszyn, budynków, energia el., opał, gaz, woda, ścieki, odpady, telekomunikacja)</t>
  </si>
  <si>
    <t xml:space="preserve">4. Wynagrodzenia </t>
  </si>
  <si>
    <t>5. Ubezpieczenia społeczne i inne świadczenia</t>
  </si>
  <si>
    <t>6. Koszty finansowe: odsetki od kredytów</t>
  </si>
  <si>
    <t>7. Koszty finansowe: raty leasingowe</t>
  </si>
  <si>
    <t>8. Kozostałe koszty finansowe</t>
  </si>
  <si>
    <t>9. Pozostałe koszty</t>
  </si>
  <si>
    <t xml:space="preserve">1. Koszty utrzymania właściciela </t>
  </si>
  <si>
    <t>3. Wskaźnik płynności bieżącej</t>
  </si>
  <si>
    <t>1. Refundacja w ramach operacji</t>
  </si>
  <si>
    <t>2. EBITDA (dla operacji)</t>
  </si>
  <si>
    <r>
      <t xml:space="preserve">rok </t>
    </r>
    <r>
      <rPr>
        <vertAlign val="superscript"/>
        <sz val="11"/>
        <color indexed="8"/>
        <rFont val="Czcionka tekstu podstawowego"/>
        <family val="0"/>
      </rPr>
      <t>n</t>
    </r>
  </si>
  <si>
    <t xml:space="preserve">rok bazowy </t>
  </si>
  <si>
    <t>A.3 dotyczy pozostałych usług związanych z leśnictwem</t>
  </si>
  <si>
    <t>A.4 dotyczy pozostałych usług związanych z rolnictwem w zakresie zabezpieczania lub utrzymania urządzeń wodnych</t>
  </si>
  <si>
    <t>A.5 dotyczy pozostałych usług związanych z rolnictwem i leśnictwem w zakresie mycia i dezynfekcji</t>
  </si>
  <si>
    <t>A.6 dotyczy pozostałych usług związanych z rolnictwem w zakresie wykorzystania technologii cyfrowych</t>
  </si>
  <si>
    <t>1.3 dotyczy pozostałych usług związanych z leśnictwem</t>
  </si>
  <si>
    <t>1.4 dotyczy pozostałych usług związanych z rolnictwem w zakresie zabezpieczania lub utrzymania urządzeń wodnych</t>
  </si>
  <si>
    <t>1.5 dotyczy pozostałych usług związanych z rolnictwem i leśnictwem w zakresie mycia i dezynfekcji</t>
  </si>
  <si>
    <t>1.6 dotyczy pozostałych usług związanych z rolnictwem w zakresie wykorzystania technologii cyfrowych</t>
  </si>
  <si>
    <t>2.3 dotyczy pozostałych usług związanych z leśnictwem</t>
  </si>
  <si>
    <t>2.4 dotyczy pozostałych usług związanych z rolnictwem w zakresie zabezpieczania lub utrzymania urządzeń wodnych</t>
  </si>
  <si>
    <t>2.5 dotyczy pozostałych usług związanych z rolnictwem i leśnictwem w zakresie mycia i dezynfekcji</t>
  </si>
  <si>
    <t>2.6 dotyczy pozostałych usług związanych z rolnictwem w zakresie wykorzystania technologii cyfrowych</t>
  </si>
  <si>
    <t>3.3 dotyczy pozostałych usług związanych z leśnictwem</t>
  </si>
  <si>
    <t>3.4 dotyczy pozostałych usług związanych z rolnictwem w zakresie zabezpieczania lub utrzymania urządzeń wodnych</t>
  </si>
  <si>
    <t>3.5 dotyczy pozostałych usług związanych z rolnictwem i leśnictwem w zakresie mycia i dezynfekcji</t>
  </si>
  <si>
    <t>3.6 dotyczy pozostałych usług związanych z rolnictwem w zakresie wykorzystania technologii cyfrowych</t>
  </si>
  <si>
    <t>B.3 dotyczy pozostałych usług związanych z leśnictwem</t>
  </si>
  <si>
    <t>B.4 dotyczy pozostałych usług związanych z rolnictwem w zakresie zabezpieczania lub utrzymania urządzeń wodnych</t>
  </si>
  <si>
    <t>B.5 dotyczy pozostałych usług związanych z rolnictwem i leśnictwem w zakresie mycia i dezynfekcji</t>
  </si>
  <si>
    <t>B.6 dotyczy pozostałych usług związanych z rolnictwem w zakresie wykorzystania technologii cyfrowych</t>
  </si>
  <si>
    <t>4.3 dotyczy pozostałych usług związanych z leśnictwem</t>
  </si>
  <si>
    <t>4.4 dotyczy pozostałych usług związanych z rolnictwem w zakresie zabezpieczania lub utrzymania urządzeń wodnych</t>
  </si>
  <si>
    <t>4.5 dotyczy pozostałych usług związanych z rolnictwem i leśnictwem w zakresie mycia i dezynfekcji</t>
  </si>
  <si>
    <t>4.6 dotyczy pozostałych usług związanych z rolnictwem w zakresie wykorzystania technologii cyfrowych</t>
  </si>
  <si>
    <t>5.3 dotyczy pozostałych usług związanych z leśnictwem</t>
  </si>
  <si>
    <t>5.4 dotyczy pozostałych usług związanych z rolnictwem w zakresie zabezpieczania lub utrzymania urządzeń wodnych</t>
  </si>
  <si>
    <t>5.5 dotyczy pozostałych usług związanych z rolnictwem i leśnictwem w zakresie mycia i dezynfekcji</t>
  </si>
  <si>
    <t>5.6 dotyczy pozostałych usług związanych z rolnictwem w zakresie wykorzystania technologii cyfrowych</t>
  </si>
  <si>
    <t>6.3 dotyczy pozostałych usług związanych z leśnictwem</t>
  </si>
  <si>
    <t>6.4 dotyczy pozostałych usług związanych z rolnictwem w zakresie zabezpieczania lub utrzymania urządzeń wodnych</t>
  </si>
  <si>
    <t>6.5 dotyczy pozostałych usług związanych z rolnictwem i leśnictwem w zakresie mycia i dezynfekcji</t>
  </si>
  <si>
    <t>6.6 dotyczy pozostałych usług związanych z rolnictwem w zakresie wykorzystania technologii cyfrowych</t>
  </si>
  <si>
    <t>7.3 dotyczy pozostałych usług związanych z leśnictwem</t>
  </si>
  <si>
    <t>7.4 dotyczy pozostałych usług związanych z rolnictwem w zakresie zabezpieczania lub utrzymania urządzeń wodnych</t>
  </si>
  <si>
    <t>7.5 dotyczy pozostałych usług związanych z rolnictwem i leśnictwem w zakresie mycia i dezynfekcji</t>
  </si>
  <si>
    <t>7.6 dotyczy pozostałych usług związanych z rolnictwem w zakresie wykorzystania technologii cyfrowych</t>
  </si>
  <si>
    <t>8.3 dotyczy pozostałych usług związanych z leśnictwem</t>
  </si>
  <si>
    <t>8.4 dotyczy pozostałych usług związanych z rolnictwem w zakresie zabezpieczania lub utrzymania urządzeń wodnych</t>
  </si>
  <si>
    <t>8.5 dotyczy pozostałych usług związanych z rolnictwem i leśnictwem w zakresie mycia i dezynfekcji</t>
  </si>
  <si>
    <t>8.6 dotyczy pozostałych usług związanych z rolnictwem w zakresie wykorzystania technologii cyfrowych</t>
  </si>
  <si>
    <t>9.3 dotyczy pozostałych usług związanych z leśnictwem</t>
  </si>
  <si>
    <t>9.4 dotyczy pozostałych usług związanych z rolnictwem w zakresie zabezpieczania lub utrzymania urządzeń wodnych</t>
  </si>
  <si>
    <t>9.5 dotyczy pozostałych usług związanych z rolnictwem i leśnictwem w zakresie mycia i dezynfekcji</t>
  </si>
  <si>
    <t>9.6 dotyczy pozostałych usług związanych z rolnictwem w zakresie wykorzystania technologii cyfrowych</t>
  </si>
  <si>
    <t>D.3 dotyczy pozostałych usług związanych z leśnictwem</t>
  </si>
  <si>
    <t>D.4 dotyczy pozostałych usług związanych z rolnictwem w zakresie zabezpieczania lub utrzymania urządzeń wodnych</t>
  </si>
  <si>
    <t>D.5 dotyczy pozostałych usług związanych z rolnictwem i leśnictwem w zakresie mycia i dezynfekcji</t>
  </si>
  <si>
    <t>D.6 dotyczy pozostałych usług związanych z rolnictwem w zakresie wykorzystania technologii cyfrowych</t>
  </si>
  <si>
    <t>rok n</t>
  </si>
  <si>
    <t>Obszar działalności</t>
  </si>
  <si>
    <t>Działalność usługowa związana z rolnictwem</t>
  </si>
  <si>
    <t>Działalność usługowa związana z leśnictwem</t>
  </si>
  <si>
    <t>Działalność usługowa związana z rolnictwem w zakresie zabezpieczania lub utrzymania urządzeń wodnych</t>
  </si>
  <si>
    <t>Działalność usługowa związana z rolnictwem i leśnictwem w zakresie mycia i dezynfekcji</t>
  </si>
  <si>
    <t>Działalność usługowa związana z rolnictwem w zakresie wykorzystania technologii cyfrowych</t>
  </si>
  <si>
    <t xml:space="preserve">Kategoria Podmiotu ubiegającego się o pomoc </t>
  </si>
  <si>
    <t>Podmiot podejmujący pozarolniczą działalność gospodarczą</t>
  </si>
  <si>
    <t>Podmiot wykonujący pozarolniczą działalność gospodarczą</t>
  </si>
  <si>
    <t>1. Wskaźnik rentowności sprzedaży brutto usług</t>
  </si>
  <si>
    <t>Bilans należy wypełnić dla całego przedsiębiorstwa, natomiast Rachunek Zysków i Strat należy wypełnić dla części działalności przedsiębiorstwa dotyczącej jednego z poniższych zakresów usług w ramach którego będzie realizowana planowana inwestycja: 
1) Działalność usługowa związana z rolnictwem, albo
2) Działalność usługowa związana z leśnictwem, albo
3) Działalność usługowa związana z rolnictwem w zakresie zabezpieczania lub utrzymania urządzeń wodnych, albo
4) Działalność usługowa związana z rolnictwem i leśnictwem w zakresie mycia i dezynfekcji, albo
5) Działalność usługowa związana z rolnictwem w zakresie wykorzystania technologii cyfrowych</t>
  </si>
  <si>
    <r>
      <t xml:space="preserve">rok </t>
    </r>
    <r>
      <rPr>
        <b/>
        <i/>
        <vertAlign val="superscript"/>
        <sz val="10"/>
        <rFont val="Times New Roman CE"/>
        <family val="0"/>
      </rPr>
      <t>t-2</t>
    </r>
  </si>
  <si>
    <r>
      <t xml:space="preserve">rok </t>
    </r>
    <r>
      <rPr>
        <b/>
        <i/>
        <vertAlign val="superscript"/>
        <sz val="10"/>
        <rFont val="Times New Roman CE"/>
        <family val="0"/>
      </rPr>
      <t>t-1</t>
    </r>
  </si>
  <si>
    <r>
      <t>rok bazowy
(rok</t>
    </r>
    <r>
      <rPr>
        <b/>
        <i/>
        <vertAlign val="superscript"/>
        <sz val="10"/>
        <rFont val="Times New Roman CE"/>
        <family val="0"/>
      </rPr>
      <t>t</t>
    </r>
    <r>
      <rPr>
        <b/>
        <i/>
        <sz val="10"/>
        <rFont val="Times New Roman CE"/>
        <family val="0"/>
      </rPr>
      <t>)</t>
    </r>
  </si>
  <si>
    <t>1. Przychody ze sprzedaży usług</t>
  </si>
  <si>
    <r>
      <t xml:space="preserve">Relacja przychodów ze sprzedaży do kosztów. Pobieramy dane z rachunku zysków i strat, odpowiednio:  sumy przychodów ze sprzedaży usług </t>
    </r>
    <r>
      <rPr>
        <sz val="10"/>
        <color indexed="8"/>
        <rFont val="Times New Roman"/>
        <family val="1"/>
      </rPr>
      <t>oraz dotacji oraz koszty ogółem.</t>
    </r>
  </si>
  <si>
    <t>Rachunek zysków i strat należy wypełnić wyłącznie dla działaności w zakresie usług objętym wnioskiem z podziałem na część dotyczącą wyłącznie realizowanej operacji, (wiersze oznaczone tytułem dotyczy operacji) oraz pozostałej działaności.</t>
  </si>
  <si>
    <t>Z uwagi na dane zawarte w Tabelach finansowych, zastosowano uproszczony sposób szacowania Wartości Dodanej Brutto tj:
WDB=
+przychody ze sprzedaży usług
+pozostałe przychody bez dotacji
+dotacje/refundacje
-zużycie materiałów
-usługi obce
-koszty finansowe (RZS B pkt. 6-8)
-pozostałe koszty</t>
  </si>
  <si>
    <t>Wartości prognoz należy podawać w cenach stałych dla roku bazowego.</t>
  </si>
  <si>
    <r>
      <t xml:space="preserve">1. A. Aktywa trwałe, IV. Pozostałe aktywa trwałe </t>
    </r>
    <r>
      <rPr>
        <sz val="11"/>
        <rFont val="Calibri"/>
        <family val="2"/>
      </rPr>
      <t>– należy podać wartości nieujęte w pozycjach I, II, III aktywów trwałych np. wartości niematerialne i prawne, wartości inwestycji w obcym środku trwałym lub inne składniki majątku trwałego.</t>
    </r>
  </si>
  <si>
    <r>
      <t xml:space="preserve">2. B. Aktywa obrotowe, I. Zapasy </t>
    </r>
    <r>
      <rPr>
        <sz val="11"/>
        <rFont val="Calibri"/>
        <family val="2"/>
      </rPr>
      <t>– należy zaprezentować: surowce, materiały, towary, produkty gotowe, produkcja nie zakończona, etc.</t>
    </r>
  </si>
  <si>
    <r>
      <t xml:space="preserve">3. B. Aktywa obrotowe, II. Należności krótkoterminowe </t>
    </r>
    <r>
      <rPr>
        <sz val="11"/>
        <rFont val="Calibri"/>
        <family val="2"/>
      </rPr>
      <t>– wielkości należności należy podać zgodnie z prowadzonymi wewnętrznymi ewidencjami (np. należności od odbiorców, należności dochodzone na drodze sądowej, etc)</t>
    </r>
  </si>
  <si>
    <r>
      <t xml:space="preserve">4. B. Aktywa obrotowe, IV. Pozostałe aktywa obrotowe </t>
    </r>
    <r>
      <rPr>
        <sz val="11"/>
        <rFont val="Calibri"/>
        <family val="2"/>
      </rPr>
      <t>– należy podać wartości nieujęte w pozycjach I, II, III aktywów obrotowych np. Krotkoterminowe rozliczenia międzyokresowe. W tej części nie należy uwzględniac otrzymanej w ramach operacji dotacji</t>
    </r>
  </si>
  <si>
    <r>
      <t>1. B. Zobowiązania i rezerwy na zobowiązania</t>
    </r>
    <r>
      <rPr>
        <sz val="11"/>
        <rFont val="Calibri"/>
        <family val="2"/>
      </rPr>
      <t xml:space="preserve"> – należy zaprezentować wszystkie zobowiązania, które wynikają z prowadzonej działalności gospodarczej tj. pożyczki i kredyty, zobowiązania wobec dostawców, zobowiązania publiczno-prawne (np. zaległości podatkowe, wobec ZUS), zobowiązania wobec pracowników, etc.</t>
    </r>
  </si>
  <si>
    <r>
      <t xml:space="preserve">2. B. Zobowiązania i rezerwy na zobowiązania, IV. Inne pasywa - </t>
    </r>
    <r>
      <rPr>
        <sz val="11"/>
        <rFont val="Calibri"/>
        <family val="2"/>
      </rPr>
      <t>należy uznać wartości nieujęte w pozycjach I, II, III</t>
    </r>
    <r>
      <rPr>
        <i/>
        <sz val="11"/>
        <rFont val="Calibri"/>
        <family val="2"/>
      </rPr>
      <t xml:space="preserve">, </t>
    </r>
    <r>
      <rPr>
        <sz val="11"/>
        <rFont val="Calibri"/>
        <family val="2"/>
      </rPr>
      <t>np.</t>
    </r>
    <r>
      <rPr>
        <i/>
        <sz val="11"/>
        <rFont val="Calibri"/>
        <family val="2"/>
      </rPr>
      <t xml:space="preserve"> Rozliczenia międzyokresowe. W tej części nie należy uwzględniać dotacji w ramach realizowanej operacji</t>
    </r>
  </si>
  <si>
    <r>
      <t xml:space="preserve">3. B. Refundacja w ramach operacji - </t>
    </r>
    <r>
      <rPr>
        <sz val="11"/>
        <rFont val="Calibri"/>
        <family val="2"/>
      </rPr>
      <t>w tej części ujmujemy dotację. Dotacja rozliczana jest w kolejnych latach amortyzowania środka trwałego w wysokości odpowiadającej wartości jego odpisów amortyzacyjnych, w części równej procentowej intensywności dofinansowania danego środka trwałego. Okres rozliczania refundacji jest więc równy okresowi amortyzacji środka trwałego a wartości zawarte w bilansie są skorelowane z rachunkiem zysków i strat z pozycjami A.3.1 dotacje/refundacje oraz B.1.1 amortyzacja.
Pomniejszanie wartości dotacji w kolejnych latach powinno znaleźć swoje odzwierciedlenie w rachunku zysków i strat. Refundacja w ramach operacji - w tej części ujmujemy dotację. Dotacja rozliczana jest w kolejnych latach amortyzowania środka trwałego w wysokości odpowiadającej wartości jego odpisów amortyzacyjnych, w części równej procentowej intensywności dofinansowania danego środka trwałego. Okres rozliczania refundacji jest więc równy okresowi amortyzacji środka trwałego a wartości zawarte w bilansie są skorelowane z rachunkiem zysków i strat z pozycjami A.3.1 dotacje/refundacje oraz B.1.1 amortyzacja.
Pomniejszanie wartości środków trwałych w kolejnych latach powinno znaleźć swoje odzwierciedlenie w rachunku zysków i strat. W przypadku wykorzystania środka trwałego od następnego roku, nie ujmuje się  go w rachunku zysków i strat w roku bieżącym. W okresach kolejnych następuje amortyzacja środka trwałego rocznie co znajduje swoje odzwierciedlenie w rachunku zysków i strat. O kwotę amortyzacji pomniejszana jest wartość rzeczowych aktywów trwałych w kolejnych okresach. Rozliczenia międzyokresowe (IV.1 dotacja w ramach operacji) w okresie użytkowania środka trwałego, również systematycznie zmniejszają swoją wartość. Każdego roku wartość ta pomniejszana jest o tę część odpisu amortyzacyjnego, która będzie odpowiadała udziałowi otrzymanej dotacji w zakupie środka trwałego. Spadkowi wartości rozliczeń międzyokresowych odpowiada w rachunku zysków i strat wartość pozostałych przychodów operacyjnych (A.3.1 dotacje/refundacje). Amortyzacja w części otrzymanej dotacji nie stanowi  kosztu uzyskania przychodu, a zatem ta pozycja pomniejsza koszt wynikający z amortyzacji o tą właśnie wartość. Wpływa to na kształtowanie się poziomu wyniku netto. Z jednej strony mamy koszt w postaci amortyzacji, z drugiej pozostałe przychody operacyjne (A.3.1 dotacje/refundacje). Po zbilansowaniu tych dwóch kwot otrzymujemy stratę netto, która ujęta jest w pozycji D. ZYSK/STRATA BUTTO Rachunku zysków i strat.</t>
    </r>
  </si>
  <si>
    <r>
      <t xml:space="preserve">1. A. Przychody ogółem, 2. pozostałe przychody bez dotacji </t>
    </r>
    <r>
      <rPr>
        <sz val="11"/>
        <rFont val="Calibri"/>
        <family val="2"/>
      </rPr>
      <t>– należy podać wartości nieujęte w pozycjach 1 i 3, w tym zyski nadzwyczajne jeśli takowe wystąpiły</t>
    </r>
  </si>
  <si>
    <r>
      <t xml:space="preserve">2. B. Koszty ogółem, 1. amortyzacja </t>
    </r>
    <r>
      <rPr>
        <sz val="11"/>
        <rFont val="Calibri"/>
        <family val="2"/>
      </rPr>
      <t xml:space="preserve">– należy podać kwotę dokonanych w danym okresie obrachunkowym odpisów amortyzacyjnych od środków trwałych i wartości niematerialnych i prawnych. Jeżeli przedsiębiorstwo beneficjenta nie stosuje odpisów amortyzacyjnych (ryczałt, karta podatkowa), należy wówczas, w pozycji 1.1 dla potrzeb operacji zastosować podatkowe stawki wynikające z załącznika nr 1 do ustawy o podatku dochodowym od osób fizycznych.  </t>
    </r>
  </si>
  <si>
    <r>
      <t xml:space="preserve">3. B. Koszty ogółem, 9. pozostałe koszty </t>
    </r>
    <r>
      <rPr>
        <sz val="11"/>
        <rFont val="Calibri"/>
        <family val="2"/>
      </rPr>
      <t>– należy zaprezentować wartości nieujęte w pozycjach 1-8, w tym straty nadzwyczajne i straty z lat ubiegłych, jeśli takowe wystąpiły</t>
    </r>
  </si>
  <si>
    <r>
      <t>5. E</t>
    </r>
    <r>
      <rPr>
        <sz val="11"/>
        <rFont val="Calibri"/>
        <family val="2"/>
      </rPr>
      <t xml:space="preserve">. </t>
    </r>
    <r>
      <rPr>
        <i/>
        <sz val="11"/>
        <rFont val="Calibri"/>
        <family val="2"/>
      </rPr>
      <t xml:space="preserve">Podatek </t>
    </r>
    <r>
      <rPr>
        <sz val="11"/>
        <rFont val="Calibri"/>
        <family val="2"/>
      </rPr>
      <t>– należy przedstawić wysokość podatku dochodowego</t>
    </r>
  </si>
  <si>
    <r>
      <t>6. F</t>
    </r>
    <r>
      <rPr>
        <sz val="11"/>
        <rFont val="Calibri"/>
        <family val="2"/>
      </rPr>
      <t>.</t>
    </r>
    <r>
      <rPr>
        <i/>
        <sz val="11"/>
        <rFont val="Calibri"/>
        <family val="2"/>
      </rPr>
      <t xml:space="preserve"> Zysk netto, 1. koszty utrzymania właściciela </t>
    </r>
    <r>
      <rPr>
        <sz val="11"/>
        <rFont val="Calibri"/>
        <family val="2"/>
      </rPr>
      <t>– w tej części powinno się podać składki ZUS właściciela oraz część zysku, która przeznaczona jest na inne potrzeby nie związane z prowadzoną działalnością gospodarczą np.. Wypłata dla właściciela/dywidenda.</t>
    </r>
  </si>
  <si>
    <r>
      <t>7. F</t>
    </r>
    <r>
      <rPr>
        <sz val="11"/>
        <rFont val="Calibri"/>
        <family val="2"/>
      </rPr>
      <t xml:space="preserve">. </t>
    </r>
    <r>
      <rPr>
        <i/>
        <sz val="11"/>
        <rFont val="Calibri"/>
        <family val="2"/>
      </rPr>
      <t xml:space="preserve">Zysk netto, 2. zysk zatrzymany </t>
    </r>
    <r>
      <rPr>
        <sz val="11"/>
        <rFont val="Calibri"/>
        <family val="2"/>
      </rPr>
      <t>– część zysku netto (różnica pomiędzy zyskiem netto a „kosztami utrzymania właściciela”) przeznaczona na działalność przedsiębiorstwa</t>
    </r>
  </si>
  <si>
    <r>
      <rPr>
        <b/>
        <sz val="11"/>
        <rFont val="Calibri"/>
        <family val="2"/>
      </rPr>
      <t xml:space="preserve">Uzasadnienie rozbicia pozycji na (dotyczy operacji) i (dotyczy pozostałych usług związanych z wybranym zakresem usług)
</t>
    </r>
    <r>
      <rPr>
        <b/>
        <sz val="3"/>
        <rFont val="Calibri"/>
        <family val="2"/>
      </rPr>
      <t xml:space="preserve">
</t>
    </r>
    <r>
      <rPr>
        <sz val="11"/>
        <rFont val="Calibri"/>
        <family val="2"/>
      </rPr>
      <t xml:space="preserve">Pozycje obejmujące jedynie operację dotyczą przepisu rozporządzenia wykonawczego mówiącego, iż pomoc może zostać przyznana na operację uzasadnioną ekonomicznie (wskaźnik EBIDTA nr 2). 
</t>
    </r>
    <r>
      <rPr>
        <sz val="3"/>
        <rFont val="Calibri"/>
        <family val="2"/>
      </rPr>
      <t xml:space="preserve">
</t>
    </r>
    <r>
      <rPr>
        <sz val="11"/>
        <rFont val="Calibri"/>
        <family val="2"/>
      </rPr>
      <t>Pozycje dotyczące pozostałej działalności w obszarze wybranego zakresu usług stanowią uzupełnienie części dotyczącej operacji i łącznie z nią świadczą o spełnieniu warunku określonego w PROW 2014-2020 mówiącego, że biznesplan musi zakładać prowadzenie rentownej działalności w obszarze usług z wybranego zakresu usług (wskaźnik rentowności nr 1).</t>
    </r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</si>
</sst>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\ _z_ł;[Red]\-#,##0.0\ _z_ł"/>
    <numFmt numFmtId="167" formatCode="#,##0.00\ _z_ł"/>
    <numFmt numFmtId="168" formatCode="#,##0.0_ ;[Red]\-#,##0.0\ "/>
    <numFmt numFmtId="169" formatCode="0.0"/>
    <numFmt numFmtId="170" formatCode="#,##0.00_ ;[Red]\-#,##0.00\ 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</numFmts>
  <fonts count="7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Times New Roman CE"/>
      <family val="1"/>
    </font>
    <font>
      <b/>
      <i/>
      <sz val="10"/>
      <name val="Times New Roman CE"/>
      <family val="0"/>
    </font>
    <font>
      <b/>
      <sz val="12"/>
      <name val="Times New Roman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b/>
      <sz val="11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vertAlign val="superscript"/>
      <sz val="11"/>
      <color indexed="8"/>
      <name val="Czcionka tekstu podstawowego"/>
      <family val="0"/>
    </font>
    <font>
      <sz val="10"/>
      <color indexed="8"/>
      <name val="Times New Roman"/>
      <family val="1"/>
    </font>
    <font>
      <sz val="11"/>
      <name val="Czcionka tekstu podstawowego"/>
      <family val="0"/>
    </font>
    <font>
      <b/>
      <sz val="11"/>
      <name val="Czcionka tekstu podstawowego"/>
      <family val="0"/>
    </font>
    <font>
      <b/>
      <i/>
      <vertAlign val="superscript"/>
      <sz val="10"/>
      <name val="Times New Roman CE"/>
      <family val="0"/>
    </font>
    <font>
      <sz val="12"/>
      <name val="Times New Roman"/>
      <family val="1"/>
    </font>
    <font>
      <i/>
      <sz val="9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3"/>
      <name val="Calibri"/>
      <family val="2"/>
    </font>
    <font>
      <sz val="3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 CE"/>
      <family val="0"/>
    </font>
    <font>
      <sz val="10"/>
      <color indexed="8"/>
      <name val="Czcionka tekstu podstawowego"/>
      <family val="2"/>
    </font>
    <font>
      <b/>
      <sz val="11"/>
      <color indexed="8"/>
      <name val="Times New Roman"/>
      <family val="1"/>
    </font>
    <font>
      <b/>
      <sz val="14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9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 CE"/>
      <family val="0"/>
    </font>
    <font>
      <sz val="10"/>
      <color theme="1"/>
      <name val="Times New Roman"/>
      <family val="1"/>
    </font>
    <font>
      <sz val="10"/>
      <color theme="1"/>
      <name val="Czcionka tekstu podstawowego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 style="thick">
        <color indexed="8"/>
      </right>
      <top style="thin"/>
      <bottom style="thin"/>
    </border>
    <border>
      <left>
        <color indexed="63"/>
      </left>
      <right style="thick">
        <color indexed="8"/>
      </right>
      <top style="thin"/>
      <bottom>
        <color indexed="63"/>
      </bottom>
    </border>
    <border>
      <left>
        <color indexed="63"/>
      </left>
      <right style="thick">
        <color indexed="8"/>
      </right>
      <top style="medium"/>
      <bottom style="medium"/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thick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medium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/>
      <bottom>
        <color indexed="63"/>
      </bottom>
    </border>
    <border>
      <left>
        <color indexed="63"/>
      </left>
      <right style="thin"/>
      <top style="medium"/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ck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>
        <color indexed="8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>
        <color indexed="8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medium"/>
      <top style="thick"/>
      <bottom>
        <color indexed="63"/>
      </bottom>
    </border>
    <border>
      <left style="thin"/>
      <right style="medium"/>
      <top style="thick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>
        <color indexed="8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69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0" fillId="33" borderId="0" xfId="0" applyFont="1" applyFill="1" applyAlignment="1">
      <alignment horizontal="right" vertical="center" wrapText="1"/>
    </xf>
    <xf numFmtId="0" fontId="0" fillId="33" borderId="0" xfId="0" applyFill="1" applyAlignment="1">
      <alignment horizontal="right" vertical="center" wrapText="1"/>
    </xf>
    <xf numFmtId="0" fontId="4" fillId="33" borderId="0" xfId="0" applyFont="1" applyFill="1" applyAlignment="1">
      <alignment vertical="center" wrapText="1"/>
    </xf>
    <xf numFmtId="0" fontId="7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6" fontId="6" fillId="34" borderId="0" xfId="0" applyNumberFormat="1" applyFont="1" applyFill="1" applyBorder="1" applyAlignment="1">
      <alignment horizontal="left" vertical="center" indent="9"/>
    </xf>
    <xf numFmtId="166" fontId="5" fillId="0" borderId="0" xfId="0" applyNumberFormat="1" applyFont="1" applyBorder="1" applyAlignment="1">
      <alignment horizontal="right" vertical="center" wrapText="1"/>
    </xf>
    <xf numFmtId="0" fontId="72" fillId="0" borderId="0" xfId="0" applyFont="1" applyBorder="1" applyAlignment="1">
      <alignment/>
    </xf>
    <xf numFmtId="166" fontId="7" fillId="0" borderId="0" xfId="0" applyNumberFormat="1" applyFont="1" applyBorder="1" applyAlignment="1">
      <alignment horizontal="right" vertical="center" wrapText="1"/>
    </xf>
    <xf numFmtId="166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 vertical="center" wrapText="1"/>
    </xf>
    <xf numFmtId="0" fontId="70" fillId="33" borderId="0" xfId="0" applyFont="1" applyFill="1" applyAlignment="1">
      <alignment horizontal="center" vertical="center" wrapText="1"/>
    </xf>
    <xf numFmtId="166" fontId="5" fillId="0" borderId="11" xfId="0" applyNumberFormat="1" applyFont="1" applyBorder="1" applyAlignment="1" applyProtection="1">
      <alignment horizontal="center" vertical="center" wrapText="1"/>
      <protection locked="0"/>
    </xf>
    <xf numFmtId="166" fontId="5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40" fontId="5" fillId="0" borderId="13" xfId="0" applyNumberFormat="1" applyFont="1" applyBorder="1" applyAlignment="1" applyProtection="1">
      <alignment horizontal="center" vertical="center" wrapText="1"/>
      <protection locked="0"/>
    </xf>
    <xf numFmtId="40" fontId="5" fillId="35" borderId="13" xfId="0" applyNumberFormat="1" applyFont="1" applyFill="1" applyBorder="1" applyAlignment="1" applyProtection="1">
      <alignment horizontal="center" vertical="center" wrapText="1"/>
      <protection locked="0"/>
    </xf>
    <xf numFmtId="40" fontId="5" fillId="35" borderId="14" xfId="0" applyNumberFormat="1" applyFont="1" applyFill="1" applyBorder="1" applyAlignment="1" applyProtection="1">
      <alignment horizontal="center" vertical="center" wrapText="1"/>
      <protection locked="0"/>
    </xf>
    <xf numFmtId="166" fontId="5" fillId="35" borderId="15" xfId="0" applyNumberFormat="1" applyFont="1" applyFill="1" applyBorder="1" applyAlignment="1" applyProtection="1">
      <alignment horizontal="center" vertical="center" wrapText="1"/>
      <protection locked="0"/>
    </xf>
    <xf numFmtId="40" fontId="5" fillId="36" borderId="16" xfId="0" applyNumberFormat="1" applyFont="1" applyFill="1" applyBorder="1" applyAlignment="1" applyProtection="1">
      <alignment horizontal="center" vertical="center" wrapText="1"/>
      <protection/>
    </xf>
    <xf numFmtId="40" fontId="5" fillId="36" borderId="17" xfId="0" applyNumberFormat="1" applyFont="1" applyFill="1" applyBorder="1" applyAlignment="1" applyProtection="1">
      <alignment horizontal="center" vertical="center" wrapText="1"/>
      <protection/>
    </xf>
    <xf numFmtId="0" fontId="72" fillId="0" borderId="17" xfId="0" applyFont="1" applyBorder="1" applyAlignment="1">
      <alignment wrapText="1"/>
    </xf>
    <xf numFmtId="0" fontId="0" fillId="33" borderId="0" xfId="0" applyFont="1" applyFill="1" applyBorder="1" applyAlignment="1">
      <alignment horizontal="right" vertical="center" wrapText="1"/>
    </xf>
    <xf numFmtId="0" fontId="73" fillId="33" borderId="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vertical="center" wrapText="1"/>
    </xf>
    <xf numFmtId="40" fontId="5" fillId="37" borderId="16" xfId="0" applyNumberFormat="1" applyFont="1" applyFill="1" applyBorder="1" applyAlignment="1" applyProtection="1">
      <alignment horizontal="center" vertical="center" wrapText="1"/>
      <protection/>
    </xf>
    <xf numFmtId="40" fontId="5" fillId="37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2" fontId="9" fillId="36" borderId="16" xfId="0" applyNumberFormat="1" applyFont="1" applyFill="1" applyBorder="1" applyAlignment="1" applyProtection="1">
      <alignment horizontal="center" vertical="center" wrapText="1"/>
      <protection/>
    </xf>
    <xf numFmtId="2" fontId="9" fillId="36" borderId="17" xfId="0" applyNumberFormat="1" applyFont="1" applyFill="1" applyBorder="1" applyAlignment="1" applyProtection="1">
      <alignment horizontal="center" vertical="center" wrapText="1"/>
      <protection/>
    </xf>
    <xf numFmtId="2" fontId="9" fillId="36" borderId="13" xfId="0" applyNumberFormat="1" applyFont="1" applyFill="1" applyBorder="1" applyAlignment="1" applyProtection="1">
      <alignment horizontal="center" vertical="center" wrapText="1"/>
      <protection/>
    </xf>
    <xf numFmtId="2" fontId="9" fillId="36" borderId="11" xfId="0" applyNumberFormat="1" applyFont="1" applyFill="1" applyBorder="1" applyAlignment="1" applyProtection="1">
      <alignment horizontal="center" vertical="center" wrapText="1"/>
      <protection/>
    </xf>
    <xf numFmtId="40" fontId="5" fillId="36" borderId="14" xfId="0" applyNumberFormat="1" applyFont="1" applyFill="1" applyBorder="1" applyAlignment="1" applyProtection="1">
      <alignment horizontal="center" vertical="center" wrapText="1"/>
      <protection/>
    </xf>
    <xf numFmtId="40" fontId="5" fillId="36" borderId="15" xfId="0" applyNumberFormat="1" applyFont="1" applyFill="1" applyBorder="1" applyAlignment="1" applyProtection="1">
      <alignment horizontal="center" vertical="center" wrapText="1"/>
      <protection/>
    </xf>
    <xf numFmtId="40" fontId="5" fillId="35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vertical="center"/>
    </xf>
    <xf numFmtId="166" fontId="6" fillId="34" borderId="12" xfId="0" applyNumberFormat="1" applyFont="1" applyFill="1" applyBorder="1" applyAlignment="1">
      <alignment horizontal="left" vertical="center" indent="9"/>
    </xf>
    <xf numFmtId="166" fontId="6" fillId="34" borderId="10" xfId="0" applyNumberFormat="1" applyFont="1" applyFill="1" applyBorder="1" applyAlignment="1">
      <alignment horizontal="left" vertical="center" indent="9"/>
    </xf>
    <xf numFmtId="0" fontId="3" fillId="7" borderId="25" xfId="0" applyFont="1" applyFill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40" fontId="5" fillId="0" borderId="28" xfId="0" applyNumberFormat="1" applyFont="1" applyBorder="1" applyAlignment="1" applyProtection="1">
      <alignment horizontal="center" vertical="center"/>
      <protection locked="0"/>
    </xf>
    <xf numFmtId="40" fontId="5" fillId="0" borderId="29" xfId="0" applyNumberFormat="1" applyFont="1" applyBorder="1" applyAlignment="1" applyProtection="1">
      <alignment horizontal="center" vertical="center"/>
      <protection locked="0"/>
    </xf>
    <xf numFmtId="0" fontId="72" fillId="0" borderId="17" xfId="0" applyFont="1" applyBorder="1" applyAlignment="1">
      <alignment/>
    </xf>
    <xf numFmtId="0" fontId="72" fillId="0" borderId="17" xfId="0" applyFont="1" applyBorder="1" applyAlignment="1">
      <alignment vertical="center" wrapText="1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72" fillId="0" borderId="32" xfId="0" applyFont="1" applyBorder="1" applyAlignment="1">
      <alignment vertical="center" wrapText="1"/>
    </xf>
    <xf numFmtId="0" fontId="72" fillId="0" borderId="33" xfId="0" applyFont="1" applyBorder="1" applyAlignment="1">
      <alignment vertical="center" wrapText="1"/>
    </xf>
    <xf numFmtId="0" fontId="72" fillId="0" borderId="34" xfId="0" applyFont="1" applyBorder="1" applyAlignment="1">
      <alignment vertical="center"/>
    </xf>
    <xf numFmtId="40" fontId="5" fillId="36" borderId="35" xfId="0" applyNumberFormat="1" applyFont="1" applyFill="1" applyBorder="1" applyAlignment="1">
      <alignment horizontal="center" vertical="center" wrapText="1"/>
    </xf>
    <xf numFmtId="40" fontId="5" fillId="36" borderId="36" xfId="0" applyNumberFormat="1" applyFont="1" applyFill="1" applyBorder="1" applyAlignment="1">
      <alignment horizontal="center" vertical="center" wrapText="1"/>
    </xf>
    <xf numFmtId="40" fontId="72" fillId="0" borderId="16" xfId="0" applyNumberFormat="1" applyFont="1" applyBorder="1" applyAlignment="1" applyProtection="1">
      <alignment horizontal="center" vertical="center"/>
      <protection locked="0"/>
    </xf>
    <xf numFmtId="40" fontId="72" fillId="0" borderId="17" xfId="0" applyNumberFormat="1" applyFont="1" applyBorder="1" applyAlignment="1" applyProtection="1">
      <alignment horizontal="center" vertical="center"/>
      <protection locked="0"/>
    </xf>
    <xf numFmtId="40" fontId="72" fillId="0" borderId="13" xfId="0" applyNumberFormat="1" applyFont="1" applyBorder="1" applyAlignment="1" applyProtection="1">
      <alignment horizontal="center" vertical="center"/>
      <protection locked="0"/>
    </xf>
    <xf numFmtId="40" fontId="72" fillId="0" borderId="11" xfId="0" applyNumberFormat="1" applyFont="1" applyBorder="1" applyAlignment="1" applyProtection="1">
      <alignment horizontal="center" vertical="center"/>
      <protection locked="0"/>
    </xf>
    <xf numFmtId="40" fontId="72" fillId="0" borderId="14" xfId="0" applyNumberFormat="1" applyFont="1" applyBorder="1" applyAlignment="1" applyProtection="1">
      <alignment horizontal="center" vertical="center"/>
      <protection locked="0"/>
    </xf>
    <xf numFmtId="40" fontId="72" fillId="0" borderId="15" xfId="0" applyNumberFormat="1" applyFont="1" applyBorder="1" applyAlignment="1" applyProtection="1">
      <alignment horizontal="center" vertical="center"/>
      <protection locked="0"/>
    </xf>
    <xf numFmtId="40" fontId="7" fillId="36" borderId="35" xfId="0" applyNumberFormat="1" applyFont="1" applyFill="1" applyBorder="1" applyAlignment="1">
      <alignment horizontal="center" vertical="center" wrapText="1"/>
    </xf>
    <xf numFmtId="40" fontId="7" fillId="36" borderId="36" xfId="0" applyNumberFormat="1" applyFont="1" applyFill="1" applyBorder="1" applyAlignment="1">
      <alignment horizontal="center" vertical="center" wrapText="1"/>
    </xf>
    <xf numFmtId="40" fontId="6" fillId="34" borderId="12" xfId="0" applyNumberFormat="1" applyFont="1" applyFill="1" applyBorder="1" applyAlignment="1">
      <alignment horizontal="center" vertical="center"/>
    </xf>
    <xf numFmtId="40" fontId="6" fillId="34" borderId="10" xfId="0" applyNumberFormat="1" applyFont="1" applyFill="1" applyBorder="1" applyAlignment="1">
      <alignment horizontal="center" vertical="center"/>
    </xf>
    <xf numFmtId="40" fontId="5" fillId="36" borderId="28" xfId="0" applyNumberFormat="1" applyFont="1" applyFill="1" applyBorder="1" applyAlignment="1">
      <alignment horizontal="center" vertical="center" wrapText="1"/>
    </xf>
    <xf numFmtId="40" fontId="5" fillId="36" borderId="29" xfId="0" applyNumberFormat="1" applyFont="1" applyFill="1" applyBorder="1" applyAlignment="1">
      <alignment horizontal="center" vertical="center" wrapText="1"/>
    </xf>
    <xf numFmtId="40" fontId="6" fillId="34" borderId="37" xfId="0" applyNumberFormat="1" applyFont="1" applyFill="1" applyBorder="1" applyAlignment="1">
      <alignment horizontal="center" vertical="center"/>
    </xf>
    <xf numFmtId="40" fontId="6" fillId="34" borderId="38" xfId="0" applyNumberFormat="1" applyFont="1" applyFill="1" applyBorder="1" applyAlignment="1">
      <alignment horizontal="center" vertical="center"/>
    </xf>
    <xf numFmtId="40" fontId="7" fillId="36" borderId="39" xfId="0" applyNumberFormat="1" applyFont="1" applyFill="1" applyBorder="1" applyAlignment="1">
      <alignment horizontal="center" vertical="center" wrapText="1"/>
    </xf>
    <xf numFmtId="2" fontId="72" fillId="0" borderId="16" xfId="0" applyNumberFormat="1" applyFont="1" applyBorder="1" applyAlignment="1">
      <alignment horizontal="center" vertical="center"/>
    </xf>
    <xf numFmtId="2" fontId="72" fillId="33" borderId="13" xfId="0" applyNumberFormat="1" applyFont="1" applyFill="1" applyBorder="1" applyAlignment="1">
      <alignment horizontal="center" vertical="center"/>
    </xf>
    <xf numFmtId="2" fontId="72" fillId="33" borderId="11" xfId="0" applyNumberFormat="1" applyFont="1" applyFill="1" applyBorder="1" applyAlignment="1">
      <alignment horizontal="center" vertical="center"/>
    </xf>
    <xf numFmtId="2" fontId="72" fillId="0" borderId="11" xfId="0" applyNumberFormat="1" applyFont="1" applyBorder="1" applyAlignment="1">
      <alignment horizontal="center" vertical="center"/>
    </xf>
    <xf numFmtId="0" fontId="71" fillId="0" borderId="40" xfId="0" applyFont="1" applyBorder="1" applyAlignment="1">
      <alignment horizontal="center" vertical="center" wrapText="1"/>
    </xf>
    <xf numFmtId="166" fontId="6" fillId="34" borderId="41" xfId="0" applyNumberFormat="1" applyFont="1" applyFill="1" applyBorder="1" applyAlignment="1">
      <alignment horizontal="left" vertical="center" indent="9"/>
    </xf>
    <xf numFmtId="0" fontId="3" fillId="0" borderId="42" xfId="0" applyFont="1" applyBorder="1" applyAlignment="1">
      <alignment horizontal="center" vertical="center" wrapText="1"/>
    </xf>
    <xf numFmtId="0" fontId="64" fillId="0" borderId="43" xfId="0" applyFont="1" applyBorder="1" applyAlignment="1" applyProtection="1">
      <alignment/>
      <protection locked="0"/>
    </xf>
    <xf numFmtId="40" fontId="5" fillId="36" borderId="44" xfId="0" applyNumberFormat="1" applyFont="1" applyFill="1" applyBorder="1" applyAlignment="1">
      <alignment horizontal="center" vertical="center" wrapText="1"/>
    </xf>
    <xf numFmtId="40" fontId="72" fillId="0" borderId="45" xfId="0" applyNumberFormat="1" applyFont="1" applyBorder="1" applyAlignment="1" applyProtection="1">
      <alignment horizontal="center" vertical="center" wrapText="1"/>
      <protection locked="0"/>
    </xf>
    <xf numFmtId="40" fontId="72" fillId="0" borderId="46" xfId="0" applyNumberFormat="1" applyFont="1" applyBorder="1" applyAlignment="1" applyProtection="1">
      <alignment horizontal="center" vertical="center" wrapText="1"/>
      <protection locked="0"/>
    </xf>
    <xf numFmtId="40" fontId="72" fillId="0" borderId="47" xfId="0" applyNumberFormat="1" applyFont="1" applyBorder="1" applyAlignment="1" applyProtection="1">
      <alignment horizontal="center" vertical="center" wrapText="1"/>
      <protection locked="0"/>
    </xf>
    <xf numFmtId="40" fontId="7" fillId="36" borderId="44" xfId="0" applyNumberFormat="1" applyFont="1" applyFill="1" applyBorder="1" applyAlignment="1">
      <alignment horizontal="center" vertical="center" wrapText="1"/>
    </xf>
    <xf numFmtId="40" fontId="6" fillId="34" borderId="41" xfId="0" applyNumberFormat="1" applyFont="1" applyFill="1" applyBorder="1" applyAlignment="1">
      <alignment horizontal="center" vertical="center" wrapText="1"/>
    </xf>
    <xf numFmtId="40" fontId="5" fillId="0" borderId="48" xfId="0" applyNumberFormat="1" applyFont="1" applyBorder="1" applyAlignment="1" applyProtection="1">
      <alignment horizontal="center" vertical="center" wrapText="1"/>
      <protection locked="0"/>
    </xf>
    <xf numFmtId="40" fontId="5" fillId="36" borderId="48" xfId="0" applyNumberFormat="1" applyFont="1" applyFill="1" applyBorder="1" applyAlignment="1">
      <alignment horizontal="center" vertical="center" wrapText="1"/>
    </xf>
    <xf numFmtId="40" fontId="7" fillId="36" borderId="49" xfId="0" applyNumberFormat="1" applyFont="1" applyFill="1" applyBorder="1" applyAlignment="1">
      <alignment horizontal="center" vertical="center" wrapText="1"/>
    </xf>
    <xf numFmtId="0" fontId="7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50" xfId="0" applyFont="1" applyBorder="1" applyAlignment="1">
      <alignment horizontal="center" vertical="center" wrapText="1"/>
    </xf>
    <xf numFmtId="40" fontId="5" fillId="37" borderId="51" xfId="0" applyNumberFormat="1" applyFont="1" applyFill="1" applyBorder="1" applyAlignment="1" applyProtection="1">
      <alignment horizontal="center" vertical="center" wrapText="1"/>
      <protection/>
    </xf>
    <xf numFmtId="40" fontId="5" fillId="37" borderId="52" xfId="0" applyNumberFormat="1" applyFont="1" applyFill="1" applyBorder="1" applyAlignment="1" applyProtection="1">
      <alignment horizontal="center" vertical="center" wrapText="1"/>
      <protection/>
    </xf>
    <xf numFmtId="166" fontId="5" fillId="0" borderId="52" xfId="0" applyNumberFormat="1" applyFont="1" applyBorder="1" applyAlignment="1" applyProtection="1">
      <alignment horizontal="center" vertical="center" wrapText="1"/>
      <protection locked="0"/>
    </xf>
    <xf numFmtId="0" fontId="8" fillId="0" borderId="52" xfId="0" applyFont="1" applyBorder="1" applyAlignment="1" applyProtection="1">
      <alignment horizontal="center" vertical="center" wrapText="1"/>
      <protection locked="0"/>
    </xf>
    <xf numFmtId="0" fontId="8" fillId="0" borderId="53" xfId="0" applyFont="1" applyBorder="1" applyAlignment="1" applyProtection="1">
      <alignment horizontal="center" vertical="center" wrapText="1"/>
      <protection locked="0"/>
    </xf>
    <xf numFmtId="2" fontId="9" fillId="36" borderId="51" xfId="0" applyNumberFormat="1" applyFont="1" applyFill="1" applyBorder="1" applyAlignment="1" applyProtection="1">
      <alignment horizontal="center" vertical="center" wrapText="1"/>
      <protection/>
    </xf>
    <xf numFmtId="2" fontId="9" fillId="36" borderId="52" xfId="0" applyNumberFormat="1" applyFont="1" applyFill="1" applyBorder="1" applyAlignment="1" applyProtection="1">
      <alignment horizontal="center" vertical="center" wrapText="1"/>
      <protection/>
    </xf>
    <xf numFmtId="166" fontId="5" fillId="35" borderId="52" xfId="0" applyNumberFormat="1" applyFont="1" applyFill="1" applyBorder="1" applyAlignment="1" applyProtection="1">
      <alignment horizontal="center" vertical="center" wrapText="1"/>
      <protection locked="0"/>
    </xf>
    <xf numFmtId="166" fontId="5" fillId="35" borderId="53" xfId="0" applyNumberFormat="1" applyFont="1" applyFill="1" applyBorder="1" applyAlignment="1" applyProtection="1">
      <alignment horizontal="center" vertical="center" wrapText="1"/>
      <protection locked="0"/>
    </xf>
    <xf numFmtId="40" fontId="5" fillId="36" borderId="51" xfId="0" applyNumberFormat="1" applyFont="1" applyFill="1" applyBorder="1" applyAlignment="1" applyProtection="1">
      <alignment horizontal="center" vertical="center" wrapText="1"/>
      <protection/>
    </xf>
    <xf numFmtId="40" fontId="5" fillId="36" borderId="54" xfId="0" applyNumberFormat="1" applyFont="1" applyFill="1" applyBorder="1" applyAlignment="1" applyProtection="1">
      <alignment horizontal="center" vertical="center" wrapText="1"/>
      <protection/>
    </xf>
    <xf numFmtId="2" fontId="72" fillId="0" borderId="55" xfId="0" applyNumberFormat="1" applyFont="1" applyBorder="1" applyAlignment="1">
      <alignment horizontal="center" vertical="center"/>
    </xf>
    <xf numFmtId="0" fontId="64" fillId="0" borderId="0" xfId="0" applyFont="1" applyAlignment="1">
      <alignment/>
    </xf>
    <xf numFmtId="0" fontId="0" fillId="0" borderId="56" xfId="0" applyBorder="1" applyAlignment="1">
      <alignment horizontal="right"/>
    </xf>
    <xf numFmtId="40" fontId="5" fillId="37" borderId="57" xfId="0" applyNumberFormat="1" applyFont="1" applyFill="1" applyBorder="1" applyAlignment="1" applyProtection="1">
      <alignment horizontal="center" vertical="center" wrapText="1"/>
      <protection/>
    </xf>
    <xf numFmtId="40" fontId="5" fillId="37" borderId="58" xfId="0" applyNumberFormat="1" applyFont="1" applyFill="1" applyBorder="1" applyAlignment="1" applyProtection="1">
      <alignment horizontal="center" vertical="center" wrapText="1"/>
      <protection/>
    </xf>
    <xf numFmtId="40" fontId="5" fillId="37" borderId="59" xfId="0" applyNumberFormat="1" applyFont="1" applyFill="1" applyBorder="1" applyAlignment="1" applyProtection="1">
      <alignment horizontal="center" vertical="center" wrapText="1"/>
      <protection/>
    </xf>
    <xf numFmtId="40" fontId="5" fillId="2" borderId="13" xfId="0" applyNumberFormat="1" applyFont="1" applyFill="1" applyBorder="1" applyAlignment="1" applyProtection="1">
      <alignment horizontal="center" vertical="center" wrapText="1"/>
      <protection/>
    </xf>
    <xf numFmtId="40" fontId="5" fillId="2" borderId="11" xfId="0" applyNumberFormat="1" applyFont="1" applyFill="1" applyBorder="1" applyAlignment="1" applyProtection="1">
      <alignment horizontal="center" vertical="center" wrapText="1"/>
      <protection/>
    </xf>
    <xf numFmtId="40" fontId="5" fillId="2" borderId="52" xfId="0" applyNumberFormat="1" applyFont="1" applyFill="1" applyBorder="1" applyAlignment="1" applyProtection="1">
      <alignment horizontal="center" vertical="center" wrapText="1"/>
      <protection/>
    </xf>
    <xf numFmtId="2" fontId="9" fillId="36" borderId="19" xfId="0" applyNumberFormat="1" applyFont="1" applyFill="1" applyBorder="1" applyAlignment="1" applyProtection="1">
      <alignment horizontal="center" vertical="center" wrapText="1"/>
      <protection/>
    </xf>
    <xf numFmtId="2" fontId="9" fillId="36" borderId="60" xfId="0" applyNumberFormat="1" applyFont="1" applyFill="1" applyBorder="1" applyAlignment="1" applyProtection="1">
      <alignment horizontal="center" vertical="center" wrapText="1"/>
      <protection/>
    </xf>
    <xf numFmtId="2" fontId="9" fillId="36" borderId="61" xfId="0" applyNumberFormat="1" applyFont="1" applyFill="1" applyBorder="1" applyAlignment="1" applyProtection="1">
      <alignment horizontal="center" vertical="center" wrapText="1"/>
      <protection/>
    </xf>
    <xf numFmtId="40" fontId="5" fillId="36" borderId="19" xfId="0" applyNumberFormat="1" applyFont="1" applyFill="1" applyBorder="1" applyAlignment="1" applyProtection="1">
      <alignment horizontal="center" vertical="center" wrapText="1"/>
      <protection/>
    </xf>
    <xf numFmtId="40" fontId="5" fillId="36" borderId="61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Border="1" applyAlignment="1" applyProtection="1">
      <alignment horizontal="right"/>
      <protection/>
    </xf>
    <xf numFmtId="0" fontId="64" fillId="35" borderId="0" xfId="0" applyFont="1" applyFill="1" applyBorder="1" applyAlignment="1" applyProtection="1">
      <alignment/>
      <protection/>
    </xf>
    <xf numFmtId="0" fontId="64" fillId="0" borderId="0" xfId="0" applyFont="1" applyAlignment="1">
      <alignment/>
    </xf>
    <xf numFmtId="0" fontId="13" fillId="0" borderId="56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33" borderId="24" xfId="0" applyFont="1" applyFill="1" applyBorder="1" applyAlignment="1">
      <alignment horizontal="right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right" vertical="center" wrapText="1"/>
    </xf>
    <xf numFmtId="0" fontId="13" fillId="33" borderId="30" xfId="0" applyFont="1" applyFill="1" applyBorder="1" applyAlignment="1">
      <alignment horizontal="right" vertical="center" wrapText="1"/>
    </xf>
    <xf numFmtId="0" fontId="13" fillId="33" borderId="0" xfId="0" applyFont="1" applyFill="1" applyAlignment="1">
      <alignment horizontal="right" vertical="center" wrapText="1"/>
    </xf>
    <xf numFmtId="0" fontId="3" fillId="0" borderId="63" xfId="0" applyFont="1" applyBorder="1" applyAlignment="1">
      <alignment horizontal="center" vertical="center" wrapText="1"/>
    </xf>
    <xf numFmtId="0" fontId="8" fillId="0" borderId="50" xfId="0" applyFont="1" applyBorder="1" applyAlignment="1" applyProtection="1">
      <alignment horizontal="center" vertical="center" wrapText="1"/>
      <protection locked="0"/>
    </xf>
    <xf numFmtId="170" fontId="9" fillId="36" borderId="19" xfId="0" applyNumberFormat="1" applyFont="1" applyFill="1" applyBorder="1" applyAlignment="1" applyProtection="1">
      <alignment horizontal="center" vertical="center" wrapText="1"/>
      <protection/>
    </xf>
    <xf numFmtId="170" fontId="9" fillId="36" borderId="60" xfId="0" applyNumberFormat="1" applyFont="1" applyFill="1" applyBorder="1" applyAlignment="1" applyProtection="1">
      <alignment horizontal="center" vertical="center" wrapText="1"/>
      <protection/>
    </xf>
    <xf numFmtId="170" fontId="9" fillId="36" borderId="61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51" xfId="0" applyFont="1" applyBorder="1" applyAlignment="1" applyProtection="1">
      <alignment horizontal="center" vertical="center" wrapText="1"/>
      <protection locked="0"/>
    </xf>
    <xf numFmtId="170" fontId="9" fillId="36" borderId="14" xfId="0" applyNumberFormat="1" applyFont="1" applyFill="1" applyBorder="1" applyAlignment="1" applyProtection="1">
      <alignment horizontal="center" vertical="center" wrapText="1"/>
      <protection/>
    </xf>
    <xf numFmtId="170" fontId="9" fillId="36" borderId="15" xfId="0" applyNumberFormat="1" applyFont="1" applyFill="1" applyBorder="1" applyAlignment="1" applyProtection="1">
      <alignment horizontal="center" vertical="center" wrapText="1"/>
      <protection/>
    </xf>
    <xf numFmtId="170" fontId="9" fillId="36" borderId="54" xfId="0" applyNumberFormat="1" applyFont="1" applyFill="1" applyBorder="1" applyAlignment="1" applyProtection="1">
      <alignment horizontal="center" vertical="center" wrapText="1"/>
      <protection/>
    </xf>
    <xf numFmtId="170" fontId="13" fillId="13" borderId="64" xfId="0" applyNumberFormat="1" applyFont="1" applyFill="1" applyBorder="1" applyAlignment="1" applyProtection="1">
      <alignment horizontal="center" vertical="center" wrapText="1"/>
      <protection/>
    </xf>
    <xf numFmtId="170" fontId="13" fillId="13" borderId="6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46" fillId="33" borderId="43" xfId="0" applyFont="1" applyFill="1" applyBorder="1" applyAlignment="1">
      <alignment horizontal="justify"/>
    </xf>
    <xf numFmtId="0" fontId="47" fillId="0" borderId="0" xfId="0" applyFont="1" applyAlignment="1">
      <alignment/>
    </xf>
    <xf numFmtId="0" fontId="18" fillId="33" borderId="66" xfId="0" applyFont="1" applyFill="1" applyBorder="1" applyAlignment="1">
      <alignment horizontal="justify"/>
    </xf>
    <xf numFmtId="0" fontId="19" fillId="7" borderId="67" xfId="0" applyFont="1" applyFill="1" applyBorder="1" applyAlignment="1">
      <alignment horizontal="justify" vertical="center" wrapText="1"/>
    </xf>
    <xf numFmtId="0" fontId="48" fillId="0" borderId="0" xfId="0" applyFont="1" applyAlignment="1">
      <alignment/>
    </xf>
    <xf numFmtId="0" fontId="20" fillId="0" borderId="66" xfId="0" applyFont="1" applyBorder="1" applyAlignment="1">
      <alignment horizontal="justify" vertical="center"/>
    </xf>
    <xf numFmtId="0" fontId="20" fillId="0" borderId="67" xfId="0" applyFont="1" applyBorder="1" applyAlignment="1">
      <alignment horizontal="justify" vertical="center"/>
    </xf>
    <xf numFmtId="0" fontId="20" fillId="0" borderId="66" xfId="0" applyFont="1" applyBorder="1" applyAlignment="1">
      <alignment horizontal="justify" vertical="center" wrapText="1"/>
    </xf>
    <xf numFmtId="0" fontId="18" fillId="38" borderId="66" xfId="0" applyFont="1" applyFill="1" applyBorder="1" applyAlignment="1">
      <alignment wrapText="1"/>
    </xf>
    <xf numFmtId="0" fontId="18" fillId="0" borderId="67" xfId="0" applyFont="1" applyBorder="1" applyAlignment="1">
      <alignment vertical="center" wrapText="1"/>
    </xf>
    <xf numFmtId="0" fontId="18" fillId="7" borderId="66" xfId="0" applyFont="1" applyFill="1" applyBorder="1" applyAlignment="1">
      <alignment horizontal="justify" vertical="center" wrapText="1"/>
    </xf>
    <xf numFmtId="0" fontId="46" fillId="33" borderId="43" xfId="0" applyFont="1" applyFill="1" applyBorder="1" applyAlignment="1">
      <alignment/>
    </xf>
    <xf numFmtId="0" fontId="48" fillId="0" borderId="0" xfId="0" applyFont="1" applyAlignment="1">
      <alignment/>
    </xf>
    <xf numFmtId="40" fontId="72" fillId="0" borderId="68" xfId="0" applyNumberFormat="1" applyFont="1" applyBorder="1" applyAlignment="1" applyProtection="1">
      <alignment horizontal="center" vertical="center"/>
      <protection locked="0"/>
    </xf>
    <xf numFmtId="40" fontId="72" fillId="0" borderId="69" xfId="0" applyNumberFormat="1" applyFont="1" applyBorder="1" applyAlignment="1" applyProtection="1">
      <alignment horizontal="center" vertical="center"/>
      <protection locked="0"/>
    </xf>
    <xf numFmtId="40" fontId="72" fillId="0" borderId="70" xfId="0" applyNumberFormat="1" applyFont="1" applyBorder="1" applyAlignment="1" applyProtection="1">
      <alignment horizontal="center" vertical="center"/>
      <protection locked="0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7" borderId="73" xfId="0" applyFont="1" applyFill="1" applyBorder="1" applyAlignment="1">
      <alignment horizontal="center" vertical="center" wrapText="1"/>
    </xf>
    <xf numFmtId="0" fontId="71" fillId="0" borderId="74" xfId="0" applyFont="1" applyBorder="1" applyAlignment="1">
      <alignment horizontal="center" vertical="center" wrapText="1"/>
    </xf>
    <xf numFmtId="0" fontId="71" fillId="0" borderId="75" xfId="0" applyFont="1" applyBorder="1" applyAlignment="1">
      <alignment horizontal="center" vertical="center" wrapText="1"/>
    </xf>
    <xf numFmtId="0" fontId="71" fillId="0" borderId="72" xfId="0" applyFont="1" applyBorder="1" applyAlignment="1">
      <alignment horizontal="center" vertical="center" wrapText="1"/>
    </xf>
    <xf numFmtId="0" fontId="71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166" fontId="2" fillId="34" borderId="78" xfId="0" applyNumberFormat="1" applyFont="1" applyFill="1" applyBorder="1" applyAlignment="1">
      <alignment horizontal="left" vertical="center" wrapText="1"/>
    </xf>
    <xf numFmtId="166" fontId="6" fillId="34" borderId="79" xfId="0" applyNumberFormat="1" applyFont="1" applyFill="1" applyBorder="1" applyAlignment="1">
      <alignment horizontal="left" vertical="center" indent="9"/>
    </xf>
    <xf numFmtId="166" fontId="2" fillId="36" borderId="80" xfId="0" applyNumberFormat="1" applyFont="1" applyFill="1" applyBorder="1" applyAlignment="1">
      <alignment vertical="center" wrapText="1"/>
    </xf>
    <xf numFmtId="40" fontId="5" fillId="36" borderId="81" xfId="0" applyNumberFormat="1" applyFont="1" applyFill="1" applyBorder="1" applyAlignment="1">
      <alignment horizontal="center" vertical="center" wrapText="1"/>
    </xf>
    <xf numFmtId="0" fontId="75" fillId="0" borderId="82" xfId="0" applyFont="1" applyBorder="1" applyAlignment="1">
      <alignment wrapText="1"/>
    </xf>
    <xf numFmtId="40" fontId="72" fillId="0" borderId="83" xfId="0" applyNumberFormat="1" applyFont="1" applyBorder="1" applyAlignment="1" applyProtection="1">
      <alignment horizontal="center" vertical="center"/>
      <protection locked="0"/>
    </xf>
    <xf numFmtId="0" fontId="75" fillId="0" borderId="84" xfId="0" applyFont="1" applyBorder="1" applyAlignment="1">
      <alignment wrapText="1"/>
    </xf>
    <xf numFmtId="40" fontId="72" fillId="0" borderId="85" xfId="0" applyNumberFormat="1" applyFont="1" applyBorder="1" applyAlignment="1" applyProtection="1">
      <alignment horizontal="center" vertical="center"/>
      <protection locked="0"/>
    </xf>
    <xf numFmtId="0" fontId="75" fillId="0" borderId="86" xfId="0" applyFont="1" applyBorder="1" applyAlignment="1">
      <alignment wrapText="1"/>
    </xf>
    <xf numFmtId="40" fontId="72" fillId="0" borderId="87" xfId="0" applyNumberFormat="1" applyFont="1" applyBorder="1" applyAlignment="1" applyProtection="1">
      <alignment horizontal="center" vertical="center"/>
      <protection locked="0"/>
    </xf>
    <xf numFmtId="0" fontId="75" fillId="0" borderId="82" xfId="0" applyFont="1" applyFill="1" applyBorder="1" applyAlignment="1">
      <alignment wrapText="1"/>
    </xf>
    <xf numFmtId="0" fontId="75" fillId="0" borderId="84" xfId="0" applyFont="1" applyFill="1" applyBorder="1" applyAlignment="1">
      <alignment wrapText="1"/>
    </xf>
    <xf numFmtId="0" fontId="75" fillId="0" borderId="86" xfId="0" applyFont="1" applyFill="1" applyBorder="1" applyAlignment="1">
      <alignment wrapText="1"/>
    </xf>
    <xf numFmtId="166" fontId="2" fillId="36" borderId="80" xfId="0" applyNumberFormat="1" applyFont="1" applyFill="1" applyBorder="1" applyAlignment="1">
      <alignment horizontal="left" vertical="center" wrapText="1"/>
    </xf>
    <xf numFmtId="40" fontId="7" fillId="36" borderId="81" xfId="0" applyNumberFormat="1" applyFont="1" applyFill="1" applyBorder="1" applyAlignment="1">
      <alignment horizontal="center" vertical="center" wrapText="1"/>
    </xf>
    <xf numFmtId="40" fontId="6" fillId="34" borderId="79" xfId="0" applyNumberFormat="1" applyFont="1" applyFill="1" applyBorder="1" applyAlignment="1">
      <alignment horizontal="center" vertical="center"/>
    </xf>
    <xf numFmtId="166" fontId="2" fillId="0" borderId="88" xfId="0" applyNumberFormat="1" applyFont="1" applyBorder="1" applyAlignment="1">
      <alignment horizontal="left" vertical="center" wrapText="1"/>
    </xf>
    <xf numFmtId="40" fontId="5" fillId="0" borderId="89" xfId="0" applyNumberFormat="1" applyFont="1" applyBorder="1" applyAlignment="1" applyProtection="1">
      <alignment horizontal="center" vertical="center"/>
      <protection locked="0"/>
    </xf>
    <xf numFmtId="166" fontId="2" fillId="36" borderId="88" xfId="0" applyNumberFormat="1" applyFont="1" applyFill="1" applyBorder="1" applyAlignment="1">
      <alignment horizontal="left" vertical="center" wrapText="1"/>
    </xf>
    <xf numFmtId="40" fontId="5" fillId="36" borderId="89" xfId="0" applyNumberFormat="1" applyFont="1" applyFill="1" applyBorder="1" applyAlignment="1">
      <alignment horizontal="center" vertical="center" wrapText="1"/>
    </xf>
    <xf numFmtId="166" fontId="2" fillId="36" borderId="90" xfId="0" applyNumberFormat="1" applyFont="1" applyFill="1" applyBorder="1" applyAlignment="1">
      <alignment horizontal="left" vertical="center" wrapText="1"/>
    </xf>
    <xf numFmtId="40" fontId="7" fillId="36" borderId="91" xfId="0" applyNumberFormat="1" applyFont="1" applyFill="1" applyBorder="1" applyAlignment="1">
      <alignment horizontal="center" vertical="center" wrapText="1"/>
    </xf>
    <xf numFmtId="40" fontId="7" fillId="36" borderId="92" xfId="0" applyNumberFormat="1" applyFont="1" applyFill="1" applyBorder="1" applyAlignment="1">
      <alignment horizontal="center" vertical="center" wrapText="1"/>
    </xf>
    <xf numFmtId="40" fontId="7" fillId="36" borderId="93" xfId="0" applyNumberFormat="1" applyFont="1" applyFill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40" fontId="5" fillId="37" borderId="13" xfId="0" applyNumberFormat="1" applyFont="1" applyFill="1" applyBorder="1" applyAlignment="1" applyProtection="1">
      <alignment horizontal="center" vertical="center" wrapText="1"/>
      <protection/>
    </xf>
    <xf numFmtId="166" fontId="5" fillId="0" borderId="13" xfId="0" applyNumberFormat="1" applyFont="1" applyBorder="1" applyAlignment="1" applyProtection="1">
      <alignment horizontal="center" vertical="center" wrapText="1"/>
      <protection locked="0"/>
    </xf>
    <xf numFmtId="166" fontId="5" fillId="35" borderId="13" xfId="0" applyNumberFormat="1" applyFont="1" applyFill="1" applyBorder="1" applyAlignment="1" applyProtection="1">
      <alignment horizontal="center" vertical="center" wrapText="1"/>
      <protection locked="0"/>
    </xf>
    <xf numFmtId="166" fontId="5" fillId="35" borderId="14" xfId="0" applyNumberFormat="1" applyFont="1" applyFill="1" applyBorder="1" applyAlignment="1" applyProtection="1">
      <alignment horizontal="center" vertical="center" wrapText="1"/>
      <protection locked="0"/>
    </xf>
    <xf numFmtId="40" fontId="5" fillId="36" borderId="96" xfId="0" applyNumberFormat="1" applyFont="1" applyFill="1" applyBorder="1" applyAlignment="1" applyProtection="1">
      <alignment horizontal="center" vertical="center" wrapText="1"/>
      <protection/>
    </xf>
    <xf numFmtId="0" fontId="3" fillId="0" borderId="97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40" fontId="5" fillId="37" borderId="98" xfId="0" applyNumberFormat="1" applyFont="1" applyFill="1" applyBorder="1" applyAlignment="1" applyProtection="1">
      <alignment horizontal="center" vertical="center" wrapText="1"/>
      <protection/>
    </xf>
    <xf numFmtId="40" fontId="5" fillId="37" borderId="83" xfId="0" applyNumberFormat="1" applyFont="1" applyFill="1" applyBorder="1" applyAlignment="1" applyProtection="1">
      <alignment horizontal="center" vertical="center" wrapText="1"/>
      <protection/>
    </xf>
    <xf numFmtId="40" fontId="5" fillId="2" borderId="99" xfId="0" applyNumberFormat="1" applyFont="1" applyFill="1" applyBorder="1" applyAlignment="1" applyProtection="1">
      <alignment horizontal="center" vertical="center" wrapText="1"/>
      <protection/>
    </xf>
    <xf numFmtId="166" fontId="5" fillId="0" borderId="85" xfId="0" applyNumberFormat="1" applyFont="1" applyBorder="1" applyAlignment="1" applyProtection="1">
      <alignment horizontal="center" vertical="center" wrapText="1"/>
      <protection locked="0"/>
    </xf>
    <xf numFmtId="0" fontId="8" fillId="0" borderId="85" xfId="0" applyFont="1" applyBorder="1" applyAlignment="1" applyProtection="1">
      <alignment horizontal="center" vertical="center" wrapText="1"/>
      <protection locked="0"/>
    </xf>
    <xf numFmtId="0" fontId="8" fillId="0" borderId="87" xfId="0" applyFont="1" applyBorder="1" applyAlignment="1" applyProtection="1">
      <alignment horizontal="center" vertical="center" wrapText="1"/>
      <protection locked="0"/>
    </xf>
    <xf numFmtId="2" fontId="9" fillId="36" borderId="100" xfId="0" applyNumberFormat="1" applyFont="1" applyFill="1" applyBorder="1" applyAlignment="1" applyProtection="1">
      <alignment horizontal="center" vertical="center" wrapText="1"/>
      <protection/>
    </xf>
    <xf numFmtId="2" fontId="9" fillId="36" borderId="83" xfId="0" applyNumberFormat="1" applyFont="1" applyFill="1" applyBorder="1" applyAlignment="1" applyProtection="1">
      <alignment horizontal="center" vertical="center" wrapText="1"/>
      <protection/>
    </xf>
    <xf numFmtId="2" fontId="9" fillId="36" borderId="85" xfId="0" applyNumberFormat="1" applyFont="1" applyFill="1" applyBorder="1" applyAlignment="1" applyProtection="1">
      <alignment horizontal="center" vertical="center" wrapText="1"/>
      <protection/>
    </xf>
    <xf numFmtId="40" fontId="5" fillId="2" borderId="85" xfId="0" applyNumberFormat="1" applyFont="1" applyFill="1" applyBorder="1" applyAlignment="1" applyProtection="1">
      <alignment horizontal="center" vertical="center" wrapText="1"/>
      <protection/>
    </xf>
    <xf numFmtId="166" fontId="5" fillId="35" borderId="85" xfId="0" applyNumberFormat="1" applyFont="1" applyFill="1" applyBorder="1" applyAlignment="1" applyProtection="1">
      <alignment horizontal="center" vertical="center" wrapText="1"/>
      <protection locked="0"/>
    </xf>
    <xf numFmtId="166" fontId="5" fillId="35" borderId="87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56" xfId="0" applyFont="1" applyFill="1" applyBorder="1" applyAlignment="1">
      <alignment vertical="center"/>
    </xf>
    <xf numFmtId="40" fontId="5" fillId="36" borderId="101" xfId="0" applyNumberFormat="1" applyFont="1" applyFill="1" applyBorder="1" applyAlignment="1" applyProtection="1">
      <alignment horizontal="center" vertical="center" wrapText="1"/>
      <protection/>
    </xf>
    <xf numFmtId="40" fontId="5" fillId="36" borderId="83" xfId="0" applyNumberFormat="1" applyFont="1" applyFill="1" applyBorder="1" applyAlignment="1" applyProtection="1">
      <alignment horizontal="center" vertical="center" wrapText="1"/>
      <protection/>
    </xf>
    <xf numFmtId="40" fontId="5" fillId="36" borderId="87" xfId="0" applyNumberFormat="1" applyFont="1" applyFill="1" applyBorder="1" applyAlignment="1" applyProtection="1">
      <alignment horizontal="center" vertical="center" wrapText="1"/>
      <protection/>
    </xf>
    <xf numFmtId="0" fontId="16" fillId="0" borderId="56" xfId="0" applyFont="1" applyFill="1" applyBorder="1" applyAlignment="1">
      <alignment vertical="center"/>
    </xf>
    <xf numFmtId="40" fontId="5" fillId="35" borderId="101" xfId="0" applyNumberFormat="1" applyFont="1" applyFill="1" applyBorder="1" applyAlignment="1" applyProtection="1">
      <alignment horizontal="center" vertical="center" wrapText="1"/>
      <protection locked="0"/>
    </xf>
    <xf numFmtId="170" fontId="9" fillId="36" borderId="100" xfId="0" applyNumberFormat="1" applyFont="1" applyFill="1" applyBorder="1" applyAlignment="1" applyProtection="1">
      <alignment horizontal="center" vertical="center" wrapText="1"/>
      <protection/>
    </xf>
    <xf numFmtId="0" fontId="16" fillId="0" borderId="102" xfId="0" applyFont="1" applyFill="1" applyBorder="1" applyAlignment="1">
      <alignment vertical="center"/>
    </xf>
    <xf numFmtId="0" fontId="8" fillId="0" borderId="103" xfId="0" applyFont="1" applyBorder="1" applyAlignment="1" applyProtection="1">
      <alignment horizontal="center" vertical="center" wrapText="1"/>
      <protection locked="0"/>
    </xf>
    <xf numFmtId="0" fontId="4" fillId="36" borderId="104" xfId="0" applyFont="1" applyFill="1" applyBorder="1" applyAlignment="1">
      <alignment vertical="center"/>
    </xf>
    <xf numFmtId="170" fontId="9" fillId="36" borderId="87" xfId="0" applyNumberFormat="1" applyFont="1" applyFill="1" applyBorder="1" applyAlignment="1" applyProtection="1">
      <alignment horizontal="center" vertical="center" wrapText="1"/>
      <protection/>
    </xf>
    <xf numFmtId="0" fontId="4" fillId="33" borderId="56" xfId="0" applyFont="1" applyFill="1" applyBorder="1" applyAlignment="1">
      <alignment vertical="center" wrapText="1"/>
    </xf>
    <xf numFmtId="170" fontId="13" fillId="13" borderId="19" xfId="0" applyNumberFormat="1" applyFont="1" applyFill="1" applyBorder="1" applyAlignment="1" applyProtection="1">
      <alignment horizontal="center" vertical="center" wrapText="1"/>
      <protection/>
    </xf>
    <xf numFmtId="170" fontId="13" fillId="13" borderId="60" xfId="0" applyNumberFormat="1" applyFont="1" applyFill="1" applyBorder="1" applyAlignment="1" applyProtection="1">
      <alignment horizontal="center" vertical="center" wrapText="1"/>
      <protection/>
    </xf>
    <xf numFmtId="170" fontId="13" fillId="13" borderId="100" xfId="0" applyNumberFormat="1" applyFont="1" applyFill="1" applyBorder="1" applyAlignment="1" applyProtection="1">
      <alignment horizontal="center" vertical="center" wrapText="1"/>
      <protection/>
    </xf>
    <xf numFmtId="2" fontId="72" fillId="0" borderId="13" xfId="0" applyNumberFormat="1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 wrapText="1"/>
    </xf>
    <xf numFmtId="0" fontId="72" fillId="0" borderId="82" xfId="0" applyFont="1" applyBorder="1" applyAlignment="1">
      <alignment wrapText="1"/>
    </xf>
    <xf numFmtId="2" fontId="72" fillId="0" borderId="103" xfId="0" applyNumberFormat="1" applyFont="1" applyBorder="1" applyAlignment="1">
      <alignment horizontal="center" vertical="center"/>
    </xf>
    <xf numFmtId="0" fontId="8" fillId="0" borderId="84" xfId="0" applyFont="1" applyBorder="1" applyAlignment="1">
      <alignment wrapText="1"/>
    </xf>
    <xf numFmtId="2" fontId="72" fillId="0" borderId="85" xfId="0" applyNumberFormat="1" applyFont="1" applyBorder="1" applyAlignment="1">
      <alignment horizontal="center" vertical="center"/>
    </xf>
    <xf numFmtId="0" fontId="72" fillId="0" borderId="105" xfId="0" applyFont="1" applyBorder="1" applyAlignment="1">
      <alignment/>
    </xf>
    <xf numFmtId="2" fontId="72" fillId="0" borderId="96" xfId="0" applyNumberFormat="1" applyFont="1" applyBorder="1" applyAlignment="1">
      <alignment horizontal="center" vertical="center"/>
    </xf>
    <xf numFmtId="2" fontId="72" fillId="0" borderId="106" xfId="0" applyNumberFormat="1" applyFont="1" applyBorder="1" applyAlignment="1">
      <alignment horizontal="center" vertical="center"/>
    </xf>
    <xf numFmtId="0" fontId="72" fillId="0" borderId="107" xfId="0" applyFont="1" applyBorder="1" applyAlignment="1">
      <alignment horizontal="justify" vertical="center" wrapText="1"/>
    </xf>
    <xf numFmtId="0" fontId="72" fillId="0" borderId="85" xfId="0" applyFont="1" applyBorder="1" applyAlignment="1">
      <alignment horizontal="justify" vertical="center" wrapText="1"/>
    </xf>
    <xf numFmtId="0" fontId="72" fillId="0" borderId="108" xfId="0" applyFont="1" applyBorder="1" applyAlignment="1">
      <alignment horizontal="justify" vertical="center" wrapText="1"/>
    </xf>
    <xf numFmtId="0" fontId="4" fillId="36" borderId="109" xfId="0" applyFont="1" applyFill="1" applyBorder="1" applyAlignment="1">
      <alignment horizontal="justify"/>
    </xf>
    <xf numFmtId="0" fontId="16" fillId="36" borderId="102" xfId="0" applyFont="1" applyFill="1" applyBorder="1" applyAlignment="1">
      <alignment horizontal="justify" vertical="center" wrapText="1"/>
    </xf>
    <xf numFmtId="0" fontId="4" fillId="2" borderId="110" xfId="0" applyFont="1" applyFill="1" applyBorder="1" applyAlignment="1">
      <alignment horizontal="justify" vertical="center" wrapText="1"/>
    </xf>
    <xf numFmtId="0" fontId="16" fillId="0" borderId="110" xfId="0" applyFont="1" applyBorder="1" applyAlignment="1">
      <alignment horizontal="justify" vertical="center" wrapText="1"/>
    </xf>
    <xf numFmtId="0" fontId="16" fillId="0" borderId="110" xfId="0" applyFont="1" applyBorder="1" applyAlignment="1">
      <alignment horizontal="justify"/>
    </xf>
    <xf numFmtId="0" fontId="16" fillId="0" borderId="110" xfId="0" applyFont="1" applyBorder="1" applyAlignment="1">
      <alignment horizontal="justify" vertical="center"/>
    </xf>
    <xf numFmtId="0" fontId="4" fillId="36" borderId="56" xfId="0" applyFont="1" applyFill="1" applyBorder="1" applyAlignment="1">
      <alignment horizontal="justify"/>
    </xf>
    <xf numFmtId="0" fontId="16" fillId="36" borderId="102" xfId="0" applyFont="1" applyFill="1" applyBorder="1" applyAlignment="1">
      <alignment horizontal="justify"/>
    </xf>
    <xf numFmtId="0" fontId="16" fillId="36" borderId="102" xfId="0" applyFont="1" applyFill="1" applyBorder="1" applyAlignment="1">
      <alignment horizontal="justify" wrapText="1"/>
    </xf>
    <xf numFmtId="0" fontId="16" fillId="0" borderId="110" xfId="0" applyFont="1" applyFill="1" applyBorder="1" applyAlignment="1">
      <alignment horizontal="justify" vertical="center"/>
    </xf>
    <xf numFmtId="0" fontId="16" fillId="0" borderId="110" xfId="0" applyFont="1" applyFill="1" applyBorder="1" applyAlignment="1">
      <alignment horizontal="justify" vertical="center" wrapText="1"/>
    </xf>
    <xf numFmtId="0" fontId="4" fillId="36" borderId="56" xfId="0" applyFont="1" applyFill="1" applyBorder="1" applyAlignment="1">
      <alignment horizontal="justify" vertical="center"/>
    </xf>
    <xf numFmtId="0" fontId="16" fillId="36" borderId="102" xfId="0" applyFont="1" applyFill="1" applyBorder="1" applyAlignment="1">
      <alignment horizontal="justify" vertical="center"/>
    </xf>
    <xf numFmtId="0" fontId="2" fillId="0" borderId="111" xfId="0" applyFont="1" applyBorder="1" applyAlignment="1">
      <alignment horizontal="left" vertical="center" wrapText="1"/>
    </xf>
    <xf numFmtId="0" fontId="2" fillId="0" borderId="112" xfId="0" applyFont="1" applyBorder="1" applyAlignment="1">
      <alignment horizontal="left" vertical="center" wrapText="1"/>
    </xf>
    <xf numFmtId="0" fontId="8" fillId="33" borderId="0" xfId="0" applyFont="1" applyFill="1" applyBorder="1" applyAlignment="1">
      <alignment vertical="center" wrapText="1"/>
    </xf>
    <xf numFmtId="0" fontId="73" fillId="0" borderId="0" xfId="0" applyFont="1" applyBorder="1" applyAlignment="1">
      <alignment vertical="center" wrapText="1"/>
    </xf>
    <xf numFmtId="0" fontId="14" fillId="0" borderId="113" xfId="0" applyFont="1" applyBorder="1" applyAlignment="1" applyProtection="1">
      <alignment horizontal="center" vertical="center" wrapText="1"/>
      <protection locked="0"/>
    </xf>
    <xf numFmtId="0" fontId="14" fillId="0" borderId="114" xfId="0" applyFont="1" applyBorder="1" applyAlignment="1" applyProtection="1">
      <alignment horizontal="center" vertical="center" wrapText="1"/>
      <protection locked="0"/>
    </xf>
    <xf numFmtId="0" fontId="14" fillId="0" borderId="101" xfId="0" applyFont="1" applyBorder="1" applyAlignment="1" applyProtection="1">
      <alignment horizontal="center" vertical="center" wrapText="1"/>
      <protection locked="0"/>
    </xf>
    <xf numFmtId="0" fontId="64" fillId="0" borderId="0" xfId="0" applyFont="1" applyAlignment="1">
      <alignment horizontal="center"/>
    </xf>
    <xf numFmtId="0" fontId="13" fillId="0" borderId="113" xfId="0" applyFont="1" applyBorder="1" applyAlignment="1">
      <alignment horizontal="center" vertical="center" wrapText="1"/>
    </xf>
    <xf numFmtId="0" fontId="13" fillId="0" borderId="101" xfId="0" applyFont="1" applyBorder="1" applyAlignment="1">
      <alignment horizontal="center" vertical="center" wrapText="1"/>
    </xf>
    <xf numFmtId="0" fontId="2" fillId="0" borderId="11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left" vertical="center"/>
    </xf>
    <xf numFmtId="0" fontId="2" fillId="0" borderId="112" xfId="0" applyFont="1" applyBorder="1" applyAlignment="1">
      <alignment horizontal="left" vertical="center"/>
    </xf>
    <xf numFmtId="0" fontId="64" fillId="33" borderId="18" xfId="0" applyFont="1" applyFill="1" applyBorder="1" applyAlignment="1">
      <alignment horizontal="center" vertical="center"/>
    </xf>
    <xf numFmtId="0" fontId="64" fillId="33" borderId="116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1">
    <dxf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W30"/>
  <sheetViews>
    <sheetView tabSelected="1" view="pageBreakPreview" zoomScale="90" zoomScaleSheetLayoutView="90" workbookViewId="0" topLeftCell="A1">
      <selection activeCell="E3" sqref="E3:K3"/>
    </sheetView>
  </sheetViews>
  <sheetFormatPr defaultColWidth="8.796875" defaultRowHeight="14.25"/>
  <cols>
    <col min="1" max="1" width="39.5" style="0" customWidth="1"/>
    <col min="2" max="2" width="11.09765625" style="0" customWidth="1"/>
    <col min="3" max="3" width="8.19921875" style="0" customWidth="1"/>
    <col min="4" max="5" width="10.09765625" style="0" customWidth="1"/>
    <col min="6" max="6" width="10.19921875" style="0" customWidth="1"/>
    <col min="7" max="7" width="10.8984375" style="0" customWidth="1"/>
    <col min="8" max="8" width="10.19921875" style="0" customWidth="1"/>
    <col min="9" max="10" width="10.59765625" style="0" customWidth="1"/>
    <col min="11" max="11" width="10.5" style="0" customWidth="1"/>
    <col min="12" max="12" width="10.19921875" style="0" hidden="1" customWidth="1"/>
    <col min="13" max="13" width="10.59765625" style="0" hidden="1" customWidth="1"/>
    <col min="14" max="14" width="9.8984375" style="0" customWidth="1"/>
    <col min="16" max="16" width="9" style="0" customWidth="1"/>
    <col min="17" max="24" width="9" style="0" hidden="1" customWidth="1"/>
    <col min="25" max="27" width="0" style="0" hidden="1" customWidth="1"/>
  </cols>
  <sheetData>
    <row r="1" spans="1:23" ht="18" thickBot="1">
      <c r="A1" s="124"/>
      <c r="B1" s="124"/>
      <c r="C1" s="124"/>
      <c r="D1" s="112" t="s">
        <v>87</v>
      </c>
      <c r="E1" s="86" t="s">
        <v>17</v>
      </c>
      <c r="F1" s="111"/>
      <c r="G1" s="266" t="str">
        <f>IF(E1=T1,"Wybierz rok złożenia wniosku o przyznanie pomocy","")</f>
        <v>Wybierz rok złożenia wniosku o przyznanie pomocy</v>
      </c>
      <c r="H1" s="266"/>
      <c r="I1" s="266"/>
      <c r="J1" s="266"/>
      <c r="K1" s="266"/>
      <c r="T1" t="s">
        <v>17</v>
      </c>
      <c r="U1" t="s">
        <v>86</v>
      </c>
      <c r="W1" t="s">
        <v>67</v>
      </c>
    </row>
    <row r="2" spans="1:20" ht="18" thickBot="1">
      <c r="A2" s="124"/>
      <c r="B2" s="124"/>
      <c r="C2" s="124"/>
      <c r="D2" s="112" t="s">
        <v>86</v>
      </c>
      <c r="E2" s="86" t="s">
        <v>17</v>
      </c>
      <c r="G2" s="266" t="str">
        <f>IF(E2=T1,"Wybierz rok n","")</f>
        <v>Wybierz rok n</v>
      </c>
      <c r="H2" s="266"/>
      <c r="I2" s="266"/>
      <c r="J2" s="266"/>
      <c r="K2" s="266"/>
      <c r="T2">
        <v>2022</v>
      </c>
    </row>
    <row r="3" spans="1:20" ht="33" customHeight="1" thickBot="1">
      <c r="A3" s="125"/>
      <c r="B3" s="126"/>
      <c r="C3" s="124"/>
      <c r="D3" s="128" t="s">
        <v>137</v>
      </c>
      <c r="E3" s="263" t="s">
        <v>17</v>
      </c>
      <c r="F3" s="264"/>
      <c r="G3" s="264"/>
      <c r="H3" s="264"/>
      <c r="I3" s="264"/>
      <c r="J3" s="264"/>
      <c r="K3" s="265"/>
      <c r="T3">
        <v>2023</v>
      </c>
    </row>
    <row r="4" spans="1:23" ht="45.75" customHeight="1" thickBot="1">
      <c r="A4" s="125"/>
      <c r="B4" s="126"/>
      <c r="C4" s="124"/>
      <c r="D4" s="267" t="s">
        <v>143</v>
      </c>
      <c r="E4" s="268"/>
      <c r="F4" s="263" t="s">
        <v>17</v>
      </c>
      <c r="G4" s="264"/>
      <c r="H4" s="264"/>
      <c r="I4" s="264"/>
      <c r="J4" s="264"/>
      <c r="K4" s="265"/>
      <c r="T4">
        <v>2024</v>
      </c>
      <c r="W4" t="s">
        <v>17</v>
      </c>
    </row>
    <row r="5" spans="1:23" ht="42" customHeight="1" thickBot="1">
      <c r="A5" s="5" t="s">
        <v>19</v>
      </c>
      <c r="B5" s="261">
        <f>IF(AND(E2&lt;E1,AND(E1&lt;&gt;T1,E2&lt;&gt;T1)),W1,"")</f>
      </c>
      <c r="C5" s="262"/>
      <c r="D5" s="14">
        <f>IF(AND($E$2&lt;&gt;$T$1,$E2=$D7),$U1,"")</f>
      </c>
      <c r="E5" s="3"/>
      <c r="F5" s="3"/>
      <c r="G5" s="3"/>
      <c r="H5" s="3"/>
      <c r="I5" s="3"/>
      <c r="J5" s="4"/>
      <c r="K5" s="4"/>
      <c r="L5" s="4"/>
      <c r="M5" s="4"/>
      <c r="T5">
        <v>2025</v>
      </c>
      <c r="W5" t="s">
        <v>138</v>
      </c>
    </row>
    <row r="6" spans="1:23" ht="27.75" customHeight="1" thickTop="1">
      <c r="A6" s="259" t="s">
        <v>0</v>
      </c>
      <c r="B6" s="166" t="s">
        <v>148</v>
      </c>
      <c r="C6" s="167" t="s">
        <v>149</v>
      </c>
      <c r="D6" s="168" t="s">
        <v>150</v>
      </c>
      <c r="E6" s="169">
        <f aca="true" t="shared" si="0" ref="E6:M6">IF($E2=E7,$U1,"")</f>
      </c>
      <c r="F6" s="170">
        <f t="shared" si="0"/>
      </c>
      <c r="G6" s="171">
        <f t="shared" si="0"/>
      </c>
      <c r="H6" s="171">
        <f t="shared" si="0"/>
      </c>
      <c r="I6" s="171">
        <f t="shared" si="0"/>
      </c>
      <c r="J6" s="171">
        <f t="shared" si="0"/>
      </c>
      <c r="K6" s="172">
        <f t="shared" si="0"/>
      </c>
      <c r="L6" s="51">
        <f t="shared" si="0"/>
      </c>
      <c r="M6" s="83">
        <f t="shared" si="0"/>
      </c>
      <c r="N6" s="6"/>
      <c r="W6" t="s">
        <v>139</v>
      </c>
    </row>
    <row r="7" spans="1:23" ht="15" thickBot="1">
      <c r="A7" s="260"/>
      <c r="B7" s="52">
        <f>IF(D7="","",D7-2)</f>
      </c>
      <c r="C7" s="45">
        <f>IF(D7="","",D7-1)</f>
      </c>
      <c r="D7" s="45">
        <f>IF(E1="wybierz","",E1)</f>
      </c>
      <c r="E7" s="45">
        <f>IF(D7="","",D7+1)</f>
      </c>
      <c r="F7" s="45">
        <f aca="true" t="shared" si="1" ref="F7:M7">IF(E7="","",E7+1)</f>
      </c>
      <c r="G7" s="45">
        <f t="shared" si="1"/>
      </c>
      <c r="H7" s="45">
        <f t="shared" si="1"/>
      </c>
      <c r="I7" s="45">
        <f t="shared" si="1"/>
      </c>
      <c r="J7" s="45">
        <f t="shared" si="1"/>
      </c>
      <c r="K7" s="173">
        <f t="shared" si="1"/>
      </c>
      <c r="L7" s="44">
        <f t="shared" si="1"/>
      </c>
      <c r="M7" s="85">
        <f t="shared" si="1"/>
      </c>
      <c r="N7" s="7"/>
      <c r="W7" t="s">
        <v>140</v>
      </c>
    </row>
    <row r="8" spans="1:23" ht="18" customHeight="1" thickBot="1" thickTop="1">
      <c r="A8" s="174" t="s">
        <v>1</v>
      </c>
      <c r="B8" s="48"/>
      <c r="C8" s="49"/>
      <c r="D8" s="49"/>
      <c r="E8" s="49"/>
      <c r="F8" s="49"/>
      <c r="G8" s="49"/>
      <c r="H8" s="49"/>
      <c r="I8" s="49"/>
      <c r="J8" s="49"/>
      <c r="K8" s="175"/>
      <c r="L8" s="48"/>
      <c r="M8" s="84"/>
      <c r="N8" s="9"/>
      <c r="W8" t="s">
        <v>141</v>
      </c>
    </row>
    <row r="9" spans="1:23" ht="16.5" thickBot="1">
      <c r="A9" s="176" t="s">
        <v>32</v>
      </c>
      <c r="B9" s="62">
        <f>SUM(B10:B13)</f>
        <v>0</v>
      </c>
      <c r="C9" s="63">
        <f aca="true" t="shared" si="2" ref="C9:M9">SUM(C10:C13)</f>
        <v>0</v>
      </c>
      <c r="D9" s="63">
        <f t="shared" si="2"/>
        <v>0</v>
      </c>
      <c r="E9" s="63">
        <f t="shared" si="2"/>
        <v>0</v>
      </c>
      <c r="F9" s="63">
        <f t="shared" si="2"/>
        <v>0</v>
      </c>
      <c r="G9" s="63">
        <f t="shared" si="2"/>
        <v>0</v>
      </c>
      <c r="H9" s="63">
        <f t="shared" si="2"/>
        <v>0</v>
      </c>
      <c r="I9" s="63">
        <f t="shared" si="2"/>
        <v>0</v>
      </c>
      <c r="J9" s="63">
        <f t="shared" si="2"/>
        <v>0</v>
      </c>
      <c r="K9" s="177">
        <f t="shared" si="2"/>
        <v>0</v>
      </c>
      <c r="L9" s="62">
        <f t="shared" si="2"/>
        <v>0</v>
      </c>
      <c r="M9" s="87">
        <f t="shared" si="2"/>
        <v>0</v>
      </c>
      <c r="N9" s="9"/>
      <c r="W9" t="s">
        <v>142</v>
      </c>
    </row>
    <row r="10" spans="1:14" ht="19.5" customHeight="1">
      <c r="A10" s="178" t="s">
        <v>26</v>
      </c>
      <c r="B10" s="64"/>
      <c r="C10" s="65"/>
      <c r="D10" s="65"/>
      <c r="E10" s="65"/>
      <c r="F10" s="65"/>
      <c r="G10" s="65"/>
      <c r="H10" s="65"/>
      <c r="I10" s="65"/>
      <c r="J10" s="65"/>
      <c r="K10" s="179"/>
      <c r="L10" s="163"/>
      <c r="M10" s="88"/>
      <c r="N10" s="10"/>
    </row>
    <row r="11" spans="1:14" ht="19.5" customHeight="1">
      <c r="A11" s="180" t="s">
        <v>2</v>
      </c>
      <c r="B11" s="66"/>
      <c r="C11" s="67"/>
      <c r="D11" s="67"/>
      <c r="E11" s="67"/>
      <c r="F11" s="67"/>
      <c r="G11" s="67"/>
      <c r="H11" s="67"/>
      <c r="I11" s="67"/>
      <c r="J11" s="67"/>
      <c r="K11" s="181"/>
      <c r="L11" s="164"/>
      <c r="M11" s="89"/>
      <c r="N11" s="10"/>
    </row>
    <row r="12" spans="1:14" ht="19.5" customHeight="1">
      <c r="A12" s="180" t="s">
        <v>3</v>
      </c>
      <c r="B12" s="66"/>
      <c r="C12" s="67"/>
      <c r="D12" s="67"/>
      <c r="E12" s="67"/>
      <c r="F12" s="67"/>
      <c r="G12" s="67"/>
      <c r="H12" s="67"/>
      <c r="I12" s="67"/>
      <c r="J12" s="67"/>
      <c r="K12" s="181"/>
      <c r="L12" s="164"/>
      <c r="M12" s="89"/>
      <c r="N12" s="10"/>
    </row>
    <row r="13" spans="1:23" ht="21.75" customHeight="1" thickBot="1">
      <c r="A13" s="182" t="s">
        <v>4</v>
      </c>
      <c r="B13" s="68"/>
      <c r="C13" s="69"/>
      <c r="D13" s="69"/>
      <c r="E13" s="69"/>
      <c r="F13" s="69"/>
      <c r="G13" s="69"/>
      <c r="H13" s="69"/>
      <c r="I13" s="69"/>
      <c r="J13" s="69"/>
      <c r="K13" s="183"/>
      <c r="L13" s="165"/>
      <c r="M13" s="90"/>
      <c r="N13" s="10"/>
      <c r="T13" t="s">
        <v>17</v>
      </c>
      <c r="W13" t="s">
        <v>17</v>
      </c>
    </row>
    <row r="14" spans="1:23" ht="19.5" customHeight="1" thickBot="1">
      <c r="A14" s="176" t="s">
        <v>5</v>
      </c>
      <c r="B14" s="62">
        <f>SUM(B15:B18)</f>
        <v>0</v>
      </c>
      <c r="C14" s="63">
        <f aca="true" t="shared" si="3" ref="C14:M14">SUM(C15:C18)</f>
        <v>0</v>
      </c>
      <c r="D14" s="63">
        <f t="shared" si="3"/>
        <v>0</v>
      </c>
      <c r="E14" s="63">
        <f t="shared" si="3"/>
        <v>0</v>
      </c>
      <c r="F14" s="63">
        <f t="shared" si="3"/>
        <v>0</v>
      </c>
      <c r="G14" s="63">
        <f t="shared" si="3"/>
        <v>0</v>
      </c>
      <c r="H14" s="63">
        <f t="shared" si="3"/>
        <v>0</v>
      </c>
      <c r="I14" s="63">
        <f t="shared" si="3"/>
        <v>0</v>
      </c>
      <c r="J14" s="63">
        <f t="shared" si="3"/>
        <v>0</v>
      </c>
      <c r="K14" s="177">
        <f t="shared" si="3"/>
        <v>0</v>
      </c>
      <c r="L14" s="62">
        <f t="shared" si="3"/>
        <v>0</v>
      </c>
      <c r="M14" s="87">
        <f t="shared" si="3"/>
        <v>0</v>
      </c>
      <c r="N14" s="9"/>
      <c r="T14">
        <v>2023</v>
      </c>
      <c r="W14" t="s">
        <v>145</v>
      </c>
    </row>
    <row r="15" spans="1:23" ht="21" customHeight="1">
      <c r="A15" s="184" t="s">
        <v>36</v>
      </c>
      <c r="B15" s="64"/>
      <c r="C15" s="65"/>
      <c r="D15" s="65"/>
      <c r="E15" s="65"/>
      <c r="F15" s="65"/>
      <c r="G15" s="65"/>
      <c r="H15" s="65"/>
      <c r="I15" s="65"/>
      <c r="J15" s="65"/>
      <c r="K15" s="179"/>
      <c r="L15" s="163"/>
      <c r="M15" s="88"/>
      <c r="N15" s="10"/>
      <c r="T15">
        <v>2024</v>
      </c>
      <c r="W15" t="s">
        <v>144</v>
      </c>
    </row>
    <row r="16" spans="1:20" ht="20.25" customHeight="1">
      <c r="A16" s="185" t="s">
        <v>6</v>
      </c>
      <c r="B16" s="66"/>
      <c r="C16" s="67"/>
      <c r="D16" s="67"/>
      <c r="E16" s="67"/>
      <c r="F16" s="67"/>
      <c r="G16" s="67"/>
      <c r="H16" s="67"/>
      <c r="I16" s="67"/>
      <c r="J16" s="67"/>
      <c r="K16" s="181"/>
      <c r="L16" s="164"/>
      <c r="M16" s="89"/>
      <c r="N16" s="10"/>
      <c r="T16">
        <v>2025</v>
      </c>
    </row>
    <row r="17" spans="1:14" ht="21.75" customHeight="1">
      <c r="A17" s="185" t="s">
        <v>24</v>
      </c>
      <c r="B17" s="66"/>
      <c r="C17" s="67"/>
      <c r="D17" s="67"/>
      <c r="E17" s="67"/>
      <c r="F17" s="67"/>
      <c r="G17" s="67"/>
      <c r="H17" s="67"/>
      <c r="I17" s="67"/>
      <c r="J17" s="67"/>
      <c r="K17" s="181"/>
      <c r="L17" s="164"/>
      <c r="M17" s="89"/>
      <c r="N17" s="10"/>
    </row>
    <row r="18" spans="1:14" ht="19.5" customHeight="1" thickBot="1">
      <c r="A18" s="186" t="s">
        <v>7</v>
      </c>
      <c r="B18" s="68"/>
      <c r="C18" s="69"/>
      <c r="D18" s="69"/>
      <c r="E18" s="69"/>
      <c r="F18" s="69"/>
      <c r="G18" s="69"/>
      <c r="H18" s="69"/>
      <c r="I18" s="69"/>
      <c r="J18" s="69"/>
      <c r="K18" s="183"/>
      <c r="L18" s="165"/>
      <c r="M18" s="90"/>
      <c r="N18" s="10"/>
    </row>
    <row r="19" spans="1:14" ht="19.5" customHeight="1" thickBot="1">
      <c r="A19" s="187" t="s">
        <v>30</v>
      </c>
      <c r="B19" s="70">
        <f>B9+B14</f>
        <v>0</v>
      </c>
      <c r="C19" s="71">
        <f aca="true" t="shared" si="4" ref="C19:M19">C9+C14</f>
        <v>0</v>
      </c>
      <c r="D19" s="71">
        <f t="shared" si="4"/>
        <v>0</v>
      </c>
      <c r="E19" s="71">
        <f t="shared" si="4"/>
        <v>0</v>
      </c>
      <c r="F19" s="71">
        <f t="shared" si="4"/>
        <v>0</v>
      </c>
      <c r="G19" s="71">
        <f t="shared" si="4"/>
        <v>0</v>
      </c>
      <c r="H19" s="71">
        <f t="shared" si="4"/>
        <v>0</v>
      </c>
      <c r="I19" s="71">
        <f t="shared" si="4"/>
        <v>0</v>
      </c>
      <c r="J19" s="71">
        <f t="shared" si="4"/>
        <v>0</v>
      </c>
      <c r="K19" s="188">
        <f t="shared" si="4"/>
        <v>0</v>
      </c>
      <c r="L19" s="70">
        <f t="shared" si="4"/>
        <v>0</v>
      </c>
      <c r="M19" s="91">
        <f t="shared" si="4"/>
        <v>0</v>
      </c>
      <c r="N19" s="11"/>
    </row>
    <row r="20" spans="1:14" ht="23.25" customHeight="1" thickBot="1">
      <c r="A20" s="174" t="s">
        <v>8</v>
      </c>
      <c r="B20" s="72"/>
      <c r="C20" s="73"/>
      <c r="D20" s="73"/>
      <c r="E20" s="73"/>
      <c r="F20" s="73"/>
      <c r="G20" s="73"/>
      <c r="H20" s="73"/>
      <c r="I20" s="73"/>
      <c r="J20" s="73"/>
      <c r="K20" s="189"/>
      <c r="L20" s="72"/>
      <c r="M20" s="92"/>
      <c r="N20" s="11"/>
    </row>
    <row r="21" spans="1:14" ht="20.25" customHeight="1" thickBot="1">
      <c r="A21" s="190" t="s">
        <v>9</v>
      </c>
      <c r="B21" s="53"/>
      <c r="C21" s="54"/>
      <c r="D21" s="54"/>
      <c r="E21" s="54"/>
      <c r="F21" s="54"/>
      <c r="G21" s="54"/>
      <c r="H21" s="54"/>
      <c r="I21" s="54"/>
      <c r="J21" s="54"/>
      <c r="K21" s="191"/>
      <c r="L21" s="53"/>
      <c r="M21" s="93"/>
      <c r="N21" s="12"/>
    </row>
    <row r="22" spans="1:15" ht="36" customHeight="1" thickBot="1">
      <c r="A22" s="192" t="s">
        <v>20</v>
      </c>
      <c r="B22" s="74">
        <f>SUM(B23:B27)</f>
        <v>0</v>
      </c>
      <c r="C22" s="75">
        <f aca="true" t="shared" si="5" ref="C22:M22">SUM(C23:C27)</f>
        <v>0</v>
      </c>
      <c r="D22" s="75">
        <f t="shared" si="5"/>
        <v>0</v>
      </c>
      <c r="E22" s="75">
        <f t="shared" si="5"/>
        <v>0</v>
      </c>
      <c r="F22" s="75">
        <f t="shared" si="5"/>
        <v>0</v>
      </c>
      <c r="G22" s="75">
        <f t="shared" si="5"/>
        <v>0</v>
      </c>
      <c r="H22" s="75">
        <f t="shared" si="5"/>
        <v>0</v>
      </c>
      <c r="I22" s="75">
        <f t="shared" si="5"/>
        <v>0</v>
      </c>
      <c r="J22" s="75">
        <f t="shared" si="5"/>
        <v>0</v>
      </c>
      <c r="K22" s="193">
        <f t="shared" si="5"/>
        <v>0</v>
      </c>
      <c r="L22" s="74">
        <f t="shared" si="5"/>
        <v>0</v>
      </c>
      <c r="M22" s="94">
        <f t="shared" si="5"/>
        <v>0</v>
      </c>
      <c r="N22" s="9"/>
      <c r="O22" s="127"/>
    </row>
    <row r="23" spans="1:14" ht="19.5" customHeight="1">
      <c r="A23" s="178" t="s">
        <v>18</v>
      </c>
      <c r="B23" s="64"/>
      <c r="C23" s="65"/>
      <c r="D23" s="65"/>
      <c r="E23" s="65"/>
      <c r="F23" s="65"/>
      <c r="G23" s="65"/>
      <c r="H23" s="65"/>
      <c r="I23" s="65"/>
      <c r="J23" s="65"/>
      <c r="K23" s="179"/>
      <c r="L23" s="163"/>
      <c r="M23" s="88"/>
      <c r="N23" s="10"/>
    </row>
    <row r="24" spans="1:14" ht="20.25" customHeight="1">
      <c r="A24" s="180" t="s">
        <v>23</v>
      </c>
      <c r="B24" s="66"/>
      <c r="C24" s="67"/>
      <c r="D24" s="67"/>
      <c r="E24" s="67"/>
      <c r="F24" s="67"/>
      <c r="G24" s="67"/>
      <c r="H24" s="67"/>
      <c r="I24" s="67"/>
      <c r="J24" s="67"/>
      <c r="K24" s="181"/>
      <c r="L24" s="164"/>
      <c r="M24" s="89"/>
      <c r="N24" s="10"/>
    </row>
    <row r="25" spans="1:14" ht="20.25" customHeight="1">
      <c r="A25" s="180" t="s">
        <v>25</v>
      </c>
      <c r="B25" s="66"/>
      <c r="C25" s="67"/>
      <c r="D25" s="67"/>
      <c r="E25" s="67"/>
      <c r="F25" s="67"/>
      <c r="G25" s="67"/>
      <c r="H25" s="67"/>
      <c r="I25" s="67"/>
      <c r="J25" s="67"/>
      <c r="K25" s="181"/>
      <c r="L25" s="164"/>
      <c r="M25" s="89"/>
      <c r="N25" s="10"/>
    </row>
    <row r="26" spans="1:14" ht="18.75" customHeight="1">
      <c r="A26" s="180" t="s">
        <v>42</v>
      </c>
      <c r="B26" s="66"/>
      <c r="C26" s="67"/>
      <c r="D26" s="67"/>
      <c r="E26" s="67"/>
      <c r="F26" s="67"/>
      <c r="G26" s="67"/>
      <c r="H26" s="67"/>
      <c r="I26" s="67"/>
      <c r="J26" s="67"/>
      <c r="K26" s="181"/>
      <c r="L26" s="164"/>
      <c r="M26" s="89"/>
      <c r="N26" s="10"/>
    </row>
    <row r="27" spans="1:14" ht="17.25" customHeight="1" thickBot="1">
      <c r="A27" s="182" t="s">
        <v>84</v>
      </c>
      <c r="B27" s="76"/>
      <c r="C27" s="77"/>
      <c r="D27" s="69"/>
      <c r="E27" s="69"/>
      <c r="F27" s="69"/>
      <c r="G27" s="69"/>
      <c r="H27" s="69"/>
      <c r="I27" s="69"/>
      <c r="J27" s="69"/>
      <c r="K27" s="183"/>
      <c r="L27" s="165"/>
      <c r="M27" s="90"/>
      <c r="N27" s="10"/>
    </row>
    <row r="28" spans="1:14" ht="21.75" customHeight="1" thickBot="1">
      <c r="A28" s="194" t="s">
        <v>31</v>
      </c>
      <c r="B28" s="195">
        <f>B21+B22</f>
        <v>0</v>
      </c>
      <c r="C28" s="196">
        <f aca="true" t="shared" si="6" ref="C28:M28">C21+C22</f>
        <v>0</v>
      </c>
      <c r="D28" s="196">
        <f t="shared" si="6"/>
        <v>0</v>
      </c>
      <c r="E28" s="196">
        <f t="shared" si="6"/>
        <v>0</v>
      </c>
      <c r="F28" s="196">
        <f t="shared" si="6"/>
        <v>0</v>
      </c>
      <c r="G28" s="196">
        <f t="shared" si="6"/>
        <v>0</v>
      </c>
      <c r="H28" s="196">
        <f t="shared" si="6"/>
        <v>0</v>
      </c>
      <c r="I28" s="196">
        <f t="shared" si="6"/>
        <v>0</v>
      </c>
      <c r="J28" s="196">
        <f t="shared" si="6"/>
        <v>0</v>
      </c>
      <c r="K28" s="197">
        <f t="shared" si="6"/>
        <v>0</v>
      </c>
      <c r="L28" s="78">
        <f t="shared" si="6"/>
        <v>0</v>
      </c>
      <c r="M28" s="95">
        <f t="shared" si="6"/>
        <v>0</v>
      </c>
      <c r="N28" s="11"/>
    </row>
    <row r="29" spans="1:13" ht="14.25">
      <c r="A29" s="96" t="s">
        <v>69</v>
      </c>
      <c r="B29" s="97">
        <f>IF(AND(B19=0,B28=0),"",IF(B19=B28,"TAK","NIE"))</f>
      </c>
      <c r="C29" s="97">
        <f aca="true" t="shared" si="7" ref="C29:M29">IF(AND(C19=0,C28=0),"",IF(C19=C28,"TAK","NIE"))</f>
      </c>
      <c r="D29" s="97">
        <f t="shared" si="7"/>
      </c>
      <c r="E29" s="97">
        <f t="shared" si="7"/>
      </c>
      <c r="F29" s="97">
        <f t="shared" si="7"/>
      </c>
      <c r="G29" s="97">
        <f t="shared" si="7"/>
      </c>
      <c r="H29" s="97">
        <f t="shared" si="7"/>
      </c>
      <c r="I29" s="97">
        <f t="shared" si="7"/>
      </c>
      <c r="J29" s="97">
        <f t="shared" si="7"/>
      </c>
      <c r="K29" s="97">
        <f t="shared" si="7"/>
      </c>
      <c r="L29" s="97">
        <f t="shared" si="7"/>
      </c>
      <c r="M29" s="97">
        <f t="shared" si="7"/>
      </c>
    </row>
    <row r="30" ht="14.25">
      <c r="A30" s="1"/>
    </row>
  </sheetData>
  <sheetProtection password="DBBB" sheet="1" formatCells="0" formatColumns="0" formatRows="0" insertColumns="0" insertRows="0" deleteColumns="0" deleteRows="0"/>
  <mergeCells count="7">
    <mergeCell ref="A6:A7"/>
    <mergeCell ref="B5:C5"/>
    <mergeCell ref="E3:K3"/>
    <mergeCell ref="G1:K1"/>
    <mergeCell ref="G2:K2"/>
    <mergeCell ref="D4:E4"/>
    <mergeCell ref="F4:K4"/>
  </mergeCells>
  <conditionalFormatting sqref="D5 E6:N6">
    <cfRule type="cellIs" priority="8" dxfId="1" operator="equal" stopIfTrue="1">
      <formula>$U$1</formula>
    </cfRule>
  </conditionalFormatting>
  <conditionalFormatting sqref="G2">
    <cfRule type="notContainsBlanks" priority="10" dxfId="1" stopIfTrue="1">
      <formula>LEN(TRIM(G2))&gt;0</formula>
    </cfRule>
  </conditionalFormatting>
  <conditionalFormatting sqref="G1">
    <cfRule type="notContainsBlanks" priority="5" dxfId="8" stopIfTrue="1">
      <formula>LEN(TRIM(G1))&gt;0</formula>
    </cfRule>
  </conditionalFormatting>
  <conditionalFormatting sqref="E1">
    <cfRule type="cellIs" priority="4" dxfId="7" operator="equal" stopIfTrue="1">
      <formula>$T$1</formula>
    </cfRule>
  </conditionalFormatting>
  <conditionalFormatting sqref="B3:B4 E2">
    <cfRule type="cellIs" priority="3" dxfId="1" operator="equal" stopIfTrue="1">
      <formula>$T$1</formula>
    </cfRule>
  </conditionalFormatting>
  <conditionalFormatting sqref="B29:M29">
    <cfRule type="containsText" priority="1" dxfId="0" operator="containsText" stopIfTrue="1" text="NIE">
      <formula>NOT(ISERROR(SEARCH("NIE",B29)))</formula>
    </cfRule>
  </conditionalFormatting>
  <conditionalFormatting sqref="B5:C5">
    <cfRule type="expression" priority="17" dxfId="0" stopIfTrue="1">
      <formula>AND(AND($E$1&lt;&gt;$T$1,$E$2&lt;&gt;$T$1),$E$1&gt;$E$2)</formula>
    </cfRule>
  </conditionalFormatting>
  <dataValidations count="5">
    <dataValidation type="list" allowBlank="1" showInputMessage="1" showErrorMessage="1" sqref="E1">
      <formula1>$T$1:$T$5</formula1>
    </dataValidation>
    <dataValidation type="list" allowBlank="1" showInputMessage="1" showErrorMessage="1" sqref="B3:B4">
      <formula1>$T$13:$T$17</formula1>
    </dataValidation>
    <dataValidation type="list" allowBlank="1" showInputMessage="1" showErrorMessage="1" sqref="E3 G3:K3 F3">
      <formula1>$W$4:$W$9</formula1>
    </dataValidation>
    <dataValidation type="list" allowBlank="1" showInputMessage="1" showErrorMessage="1" sqref="F4:K4">
      <formula1>IF($E$3=W5,W13:W14,IF($E$3=W6,W13:W14,IF($E$3=W7,W13:W15,IF($E$3=W8,W13:W15,IF($E$3=W9,W13:W15,IF($E$3=W4,W13))))))</formula1>
    </dataValidation>
    <dataValidation type="list" allowBlank="1" showInputMessage="1" showErrorMessage="1" sqref="E2">
      <formula1>$T$13:$T$16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  <headerFooter>
    <oddHeader>&amp;CTabele finansowe - Załącznik do biznesplanu</oddHeader>
    <oddFooter>&amp;L&amp;"Czcionka tekstu podstawowego,Kursywa"&amp;8PROW 2014-2020_6.4/22/01&amp;R&amp;"Czcionka tekstu podstawowego,Kursywa"&amp;8Strona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/>
  <dimension ref="A1:U115"/>
  <sheetViews>
    <sheetView view="pageBreakPreview" zoomScale="85" zoomScaleSheetLayoutView="85" workbookViewId="0" topLeftCell="A1">
      <selection activeCell="B9" sqref="B9"/>
    </sheetView>
  </sheetViews>
  <sheetFormatPr defaultColWidth="8.796875" defaultRowHeight="14.25"/>
  <cols>
    <col min="1" max="1" width="50.3984375" style="130" customWidth="1"/>
    <col min="2" max="2" width="12.3984375" style="130" customWidth="1"/>
    <col min="3" max="3" width="8.19921875" style="130" customWidth="1"/>
    <col min="4" max="5" width="10.09765625" style="130" customWidth="1"/>
    <col min="6" max="6" width="10.19921875" style="130" customWidth="1"/>
    <col min="7" max="7" width="10.8984375" style="130" customWidth="1"/>
    <col min="8" max="8" width="10.19921875" style="130" customWidth="1"/>
    <col min="9" max="10" width="10.59765625" style="130" customWidth="1"/>
    <col min="11" max="11" width="10.5" style="130" customWidth="1"/>
    <col min="12" max="12" width="10.19921875" style="130" hidden="1" customWidth="1"/>
    <col min="13" max="13" width="10.59765625" style="130" hidden="1" customWidth="1"/>
    <col min="14" max="14" width="9.8984375" style="130" customWidth="1"/>
    <col min="15" max="20" width="9" style="130" customWidth="1"/>
    <col min="21" max="21" width="9" style="130" hidden="1" customWidth="1"/>
    <col min="22" max="16384" width="9" style="130" customWidth="1"/>
  </cols>
  <sheetData>
    <row r="1" ht="15" thickBot="1">
      <c r="U1" s="130" t="s">
        <v>136</v>
      </c>
    </row>
    <row r="2" spans="1:14" ht="39" customHeight="1" thickBot="1">
      <c r="A2" s="28" t="s">
        <v>39</v>
      </c>
      <c r="B2" s="47"/>
      <c r="C2" s="131"/>
      <c r="D2" s="132">
        <f>Bilans!D5</f>
      </c>
      <c r="E2" s="131"/>
      <c r="F2" s="131"/>
      <c r="G2" s="131"/>
      <c r="H2" s="131"/>
      <c r="I2" s="131"/>
      <c r="J2" s="133"/>
      <c r="K2" s="134"/>
      <c r="L2" s="133"/>
      <c r="M2" s="134"/>
      <c r="N2" s="135"/>
    </row>
    <row r="3" spans="1:14" ht="27.75" customHeight="1" thickTop="1">
      <c r="A3" s="269" t="s">
        <v>0</v>
      </c>
      <c r="B3" s="129" t="s">
        <v>148</v>
      </c>
      <c r="C3" s="42" t="s">
        <v>149</v>
      </c>
      <c r="D3" s="50" t="s">
        <v>150</v>
      </c>
      <c r="E3" s="136">
        <f>IF(Bilans!$E2=E4,Bilans!$U1,"")</f>
      </c>
      <c r="F3" s="136">
        <f>IF(Bilans!$E2=F4,Bilans!$U1,"")</f>
      </c>
      <c r="G3" s="136">
        <f>IF(Bilans!$E2=G4,Bilans!$U1,"")</f>
      </c>
      <c r="H3" s="136">
        <f>IF(Bilans!$E2=H4,Bilans!$U1,"")</f>
      </c>
      <c r="I3" s="136">
        <f>IF(Bilans!$E2=I4,Bilans!$U1,"")</f>
      </c>
      <c r="J3" s="136">
        <f>IF(Bilans!$E2=J4,Bilans!$U1,"")</f>
      </c>
      <c r="K3" s="205">
        <f>IF(Bilans!$E2=K4,Bilans!$U1,"")</f>
      </c>
      <c r="L3" s="198">
        <f>IF(Bilans!$E2=L4,Bilans!$U1,"")</f>
      </c>
      <c r="M3" s="136">
        <f>IF(Bilans!$E2=M4,Bilans!$U1,"")</f>
      </c>
      <c r="N3" s="7"/>
    </row>
    <row r="4" spans="1:14" ht="15" thickBot="1">
      <c r="A4" s="270"/>
      <c r="B4" s="18">
        <f>IF(D4="","",D4-2)</f>
      </c>
      <c r="C4" s="2">
        <f>IF(D4="","",D4-1)</f>
      </c>
      <c r="D4" s="2">
        <f>IF(Bilans!E1="wybierz","",Bilans!E1)</f>
      </c>
      <c r="E4" s="2">
        <f>IF(D4="","",D4+1)</f>
      </c>
      <c r="F4" s="2">
        <f aca="true" t="shared" si="0" ref="F4:M4">IF(E4="","",E4+1)</f>
      </c>
      <c r="G4" s="2">
        <f t="shared" si="0"/>
      </c>
      <c r="H4" s="2">
        <f t="shared" si="0"/>
      </c>
      <c r="I4" s="2">
        <f t="shared" si="0"/>
      </c>
      <c r="J4" s="2">
        <f t="shared" si="0"/>
      </c>
      <c r="K4" s="206">
        <f t="shared" si="0"/>
      </c>
      <c r="L4" s="199">
        <f t="shared" si="0"/>
      </c>
      <c r="M4" s="98">
        <f t="shared" si="0"/>
      </c>
      <c r="N4" s="7"/>
    </row>
    <row r="5" spans="1:14" ht="20.25" thickBot="1" thickTop="1">
      <c r="A5" s="246" t="s">
        <v>29</v>
      </c>
      <c r="B5" s="113">
        <f aca="true" t="shared" si="1" ref="B5:M10">B12+B19+B26</f>
        <v>0</v>
      </c>
      <c r="C5" s="114">
        <f t="shared" si="1"/>
        <v>0</v>
      </c>
      <c r="D5" s="114">
        <f t="shared" si="1"/>
        <v>0</v>
      </c>
      <c r="E5" s="114">
        <f t="shared" si="1"/>
        <v>0</v>
      </c>
      <c r="F5" s="114">
        <f t="shared" si="1"/>
        <v>0</v>
      </c>
      <c r="G5" s="114">
        <f t="shared" si="1"/>
        <v>0</v>
      </c>
      <c r="H5" s="114">
        <f t="shared" si="1"/>
        <v>0</v>
      </c>
      <c r="I5" s="114">
        <f t="shared" si="1"/>
        <v>0</v>
      </c>
      <c r="J5" s="114">
        <f t="shared" si="1"/>
        <v>0</v>
      </c>
      <c r="K5" s="207">
        <f t="shared" si="1"/>
        <v>0</v>
      </c>
      <c r="L5" s="113">
        <f t="shared" si="1"/>
        <v>0</v>
      </c>
      <c r="M5" s="115">
        <f t="shared" si="1"/>
        <v>0</v>
      </c>
      <c r="N5" s="8"/>
    </row>
    <row r="6" spans="1:14" ht="22.5" customHeight="1">
      <c r="A6" s="247" t="s">
        <v>61</v>
      </c>
      <c r="B6" s="29">
        <f>B13+B20+B27</f>
        <v>0</v>
      </c>
      <c r="C6" s="30">
        <f t="shared" si="1"/>
        <v>0</v>
      </c>
      <c r="D6" s="30">
        <f aca="true" t="shared" si="2" ref="D6:J6">D13+D20+D27</f>
        <v>0</v>
      </c>
      <c r="E6" s="30">
        <f t="shared" si="2"/>
        <v>0</v>
      </c>
      <c r="F6" s="30">
        <f t="shared" si="2"/>
        <v>0</v>
      </c>
      <c r="G6" s="30">
        <f t="shared" si="2"/>
        <v>0</v>
      </c>
      <c r="H6" s="30">
        <f t="shared" si="2"/>
        <v>0</v>
      </c>
      <c r="I6" s="30">
        <f t="shared" si="2"/>
        <v>0</v>
      </c>
      <c r="J6" s="30">
        <f t="shared" si="2"/>
        <v>0</v>
      </c>
      <c r="K6" s="208">
        <f t="shared" si="1"/>
        <v>0</v>
      </c>
      <c r="L6" s="29">
        <f t="shared" si="1"/>
        <v>0</v>
      </c>
      <c r="M6" s="99">
        <f t="shared" si="1"/>
        <v>0</v>
      </c>
      <c r="N6" s="8"/>
    </row>
    <row r="7" spans="1:14" ht="22.5" customHeight="1">
      <c r="A7" s="247" t="s">
        <v>62</v>
      </c>
      <c r="B7" s="29">
        <f>B14+B21+B28</f>
        <v>0</v>
      </c>
      <c r="C7" s="30">
        <f>C14+C21+C28</f>
        <v>0</v>
      </c>
      <c r="D7" s="30">
        <f>D14+D21+D28</f>
        <v>0</v>
      </c>
      <c r="E7" s="30">
        <f t="shared" si="1"/>
        <v>0</v>
      </c>
      <c r="F7" s="30">
        <f t="shared" si="1"/>
        <v>0</v>
      </c>
      <c r="G7" s="30">
        <f t="shared" si="1"/>
        <v>0</v>
      </c>
      <c r="H7" s="30">
        <f>H14+H21+H28</f>
        <v>0</v>
      </c>
      <c r="I7" s="30">
        <f t="shared" si="1"/>
        <v>0</v>
      </c>
      <c r="J7" s="30">
        <f t="shared" si="1"/>
        <v>0</v>
      </c>
      <c r="K7" s="208">
        <f t="shared" si="1"/>
        <v>0</v>
      </c>
      <c r="L7" s="29">
        <f t="shared" si="1"/>
        <v>0</v>
      </c>
      <c r="M7" s="30">
        <f t="shared" si="1"/>
        <v>0</v>
      </c>
      <c r="N7" s="8"/>
    </row>
    <row r="8" spans="1:14" ht="22.5" customHeight="1">
      <c r="A8" s="247" t="s">
        <v>88</v>
      </c>
      <c r="B8" s="29">
        <f>B15+B22+B29</f>
        <v>0</v>
      </c>
      <c r="C8" s="30">
        <f>C15+C22+C29</f>
        <v>0</v>
      </c>
      <c r="D8" s="30">
        <f t="shared" si="1"/>
        <v>0</v>
      </c>
      <c r="E8" s="30">
        <f t="shared" si="1"/>
        <v>0</v>
      </c>
      <c r="F8" s="30">
        <f>F15+F22+F29</f>
        <v>0</v>
      </c>
      <c r="G8" s="30">
        <f t="shared" si="1"/>
        <v>0</v>
      </c>
      <c r="H8" s="30">
        <f t="shared" si="1"/>
        <v>0</v>
      </c>
      <c r="I8" s="30">
        <f t="shared" si="1"/>
        <v>0</v>
      </c>
      <c r="J8" s="30">
        <f t="shared" si="1"/>
        <v>0</v>
      </c>
      <c r="K8" s="208">
        <f t="shared" si="1"/>
        <v>0</v>
      </c>
      <c r="L8" s="29">
        <f t="shared" si="1"/>
        <v>0</v>
      </c>
      <c r="M8" s="30">
        <f t="shared" si="1"/>
        <v>0</v>
      </c>
      <c r="N8" s="8"/>
    </row>
    <row r="9" spans="1:14" ht="43.5" customHeight="1">
      <c r="A9" s="247" t="s">
        <v>89</v>
      </c>
      <c r="B9" s="29">
        <f>B16+B23+B30</f>
        <v>0</v>
      </c>
      <c r="C9" s="29">
        <f aca="true" t="shared" si="3" ref="C9:K9">C16+C23+C30</f>
        <v>0</v>
      </c>
      <c r="D9" s="29">
        <f t="shared" si="3"/>
        <v>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1"/>
        <v>0</v>
      </c>
      <c r="M9" s="30">
        <f t="shared" si="1"/>
        <v>0</v>
      </c>
      <c r="N9" s="8"/>
    </row>
    <row r="10" spans="1:14" ht="43.5" customHeight="1">
      <c r="A10" s="247" t="s">
        <v>90</v>
      </c>
      <c r="B10" s="29">
        <f t="shared" si="1"/>
        <v>0</v>
      </c>
      <c r="C10" s="29">
        <f t="shared" si="1"/>
        <v>0</v>
      </c>
      <c r="D10" s="29">
        <f t="shared" si="1"/>
        <v>0</v>
      </c>
      <c r="E10" s="29">
        <f t="shared" si="1"/>
        <v>0</v>
      </c>
      <c r="F10" s="29">
        <f t="shared" si="1"/>
        <v>0</v>
      </c>
      <c r="G10" s="29">
        <f t="shared" si="1"/>
        <v>0</v>
      </c>
      <c r="H10" s="29">
        <f t="shared" si="1"/>
        <v>0</v>
      </c>
      <c r="I10" s="29">
        <f t="shared" si="1"/>
        <v>0</v>
      </c>
      <c r="J10" s="29">
        <f t="shared" si="1"/>
        <v>0</v>
      </c>
      <c r="K10" s="29">
        <f t="shared" si="1"/>
        <v>0</v>
      </c>
      <c r="L10" s="29">
        <f t="shared" si="1"/>
        <v>0</v>
      </c>
      <c r="M10" s="30">
        <f t="shared" si="1"/>
        <v>0</v>
      </c>
      <c r="N10" s="8"/>
    </row>
    <row r="11" spans="1:14" ht="43.5" customHeight="1">
      <c r="A11" s="247" t="s">
        <v>91</v>
      </c>
      <c r="B11" s="29">
        <f>B18+B25+B32</f>
        <v>0</v>
      </c>
      <c r="C11" s="29">
        <f aca="true" t="shared" si="4" ref="C11:K11">C18+C25+C32</f>
        <v>0</v>
      </c>
      <c r="D11" s="29">
        <f t="shared" si="4"/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00">
        <f>L14+L25+L32</f>
        <v>0</v>
      </c>
      <c r="M11" s="100">
        <f>M14+M25+M32</f>
        <v>0</v>
      </c>
      <c r="N11" s="8"/>
    </row>
    <row r="12" spans="1:14" ht="36" customHeight="1">
      <c r="A12" s="248" t="s">
        <v>151</v>
      </c>
      <c r="B12" s="116">
        <f>SUM(B13:B18)</f>
        <v>0</v>
      </c>
      <c r="C12" s="116">
        <f aca="true" t="shared" si="5" ref="C12:K12">SUM(C13:C18)</f>
        <v>0</v>
      </c>
      <c r="D12" s="116">
        <f t="shared" si="5"/>
        <v>0</v>
      </c>
      <c r="E12" s="116">
        <f t="shared" si="5"/>
        <v>0</v>
      </c>
      <c r="F12" s="116">
        <f t="shared" si="5"/>
        <v>0</v>
      </c>
      <c r="G12" s="116">
        <f t="shared" si="5"/>
        <v>0</v>
      </c>
      <c r="H12" s="116">
        <f t="shared" si="5"/>
        <v>0</v>
      </c>
      <c r="I12" s="116">
        <f t="shared" si="5"/>
        <v>0</v>
      </c>
      <c r="J12" s="116">
        <f t="shared" si="5"/>
        <v>0</v>
      </c>
      <c r="K12" s="209">
        <f t="shared" si="5"/>
        <v>0</v>
      </c>
      <c r="L12" s="116">
        <f>SUM(L13:L14)</f>
        <v>0</v>
      </c>
      <c r="M12" s="118">
        <f>SUM(M13:M14)</f>
        <v>0</v>
      </c>
      <c r="N12" s="9"/>
    </row>
    <row r="13" spans="1:14" ht="22.5" customHeight="1">
      <c r="A13" s="249" t="s">
        <v>51</v>
      </c>
      <c r="B13" s="19"/>
      <c r="C13" s="15"/>
      <c r="D13" s="15"/>
      <c r="E13" s="15"/>
      <c r="F13" s="15"/>
      <c r="G13" s="15"/>
      <c r="H13" s="15"/>
      <c r="I13" s="15"/>
      <c r="J13" s="15"/>
      <c r="K13" s="210"/>
      <c r="L13" s="201"/>
      <c r="M13" s="101"/>
      <c r="N13" s="9"/>
    </row>
    <row r="14" spans="1:14" ht="22.5" customHeight="1">
      <c r="A14" s="249" t="s">
        <v>43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1"/>
      <c r="M14" s="101"/>
      <c r="N14" s="9"/>
    </row>
    <row r="15" spans="1:14" ht="22.5" customHeight="1">
      <c r="A15" s="249" t="s">
        <v>92</v>
      </c>
      <c r="B15" s="19"/>
      <c r="C15" s="15"/>
      <c r="D15" s="15"/>
      <c r="E15" s="15"/>
      <c r="F15" s="15"/>
      <c r="G15" s="15"/>
      <c r="H15" s="15"/>
      <c r="I15" s="15"/>
      <c r="J15" s="15"/>
      <c r="K15" s="210"/>
      <c r="L15" s="201"/>
      <c r="M15" s="101"/>
      <c r="N15" s="9"/>
    </row>
    <row r="16" spans="1:14" ht="43.5" customHeight="1">
      <c r="A16" s="249" t="s">
        <v>93</v>
      </c>
      <c r="B16" s="19"/>
      <c r="C16" s="15"/>
      <c r="D16" s="15"/>
      <c r="E16" s="15"/>
      <c r="F16" s="15"/>
      <c r="G16" s="15"/>
      <c r="H16" s="15"/>
      <c r="I16" s="15"/>
      <c r="J16" s="15"/>
      <c r="K16" s="210"/>
      <c r="L16" s="201"/>
      <c r="M16" s="101"/>
      <c r="N16" s="9"/>
    </row>
    <row r="17" spans="1:14" ht="43.5" customHeight="1">
      <c r="A17" s="249" t="s">
        <v>94</v>
      </c>
      <c r="B17" s="19"/>
      <c r="C17" s="15"/>
      <c r="D17" s="15"/>
      <c r="E17" s="15"/>
      <c r="F17" s="15"/>
      <c r="G17" s="15"/>
      <c r="H17" s="15"/>
      <c r="I17" s="15"/>
      <c r="J17" s="15"/>
      <c r="K17" s="210"/>
      <c r="L17" s="201"/>
      <c r="M17" s="101"/>
      <c r="N17" s="9"/>
    </row>
    <row r="18" spans="1:14" ht="43.5" customHeight="1">
      <c r="A18" s="249" t="s">
        <v>95</v>
      </c>
      <c r="B18" s="19"/>
      <c r="C18" s="15"/>
      <c r="D18" s="15"/>
      <c r="E18" s="15"/>
      <c r="F18" s="15"/>
      <c r="G18" s="15"/>
      <c r="H18" s="15"/>
      <c r="I18" s="15"/>
      <c r="J18" s="15"/>
      <c r="K18" s="210"/>
      <c r="L18" s="201"/>
      <c r="M18" s="101"/>
      <c r="N18" s="9"/>
    </row>
    <row r="19" spans="1:14" ht="19.5" customHeight="1">
      <c r="A19" s="248" t="s">
        <v>71</v>
      </c>
      <c r="B19" s="116">
        <f aca="true" t="shared" si="6" ref="B19:M19">SUM(B20:B25)</f>
        <v>0</v>
      </c>
      <c r="C19" s="116">
        <f t="shared" si="6"/>
        <v>0</v>
      </c>
      <c r="D19" s="116">
        <f t="shared" si="6"/>
        <v>0</v>
      </c>
      <c r="E19" s="116">
        <f t="shared" si="6"/>
        <v>0</v>
      </c>
      <c r="F19" s="116">
        <f t="shared" si="6"/>
        <v>0</v>
      </c>
      <c r="G19" s="116">
        <f t="shared" si="6"/>
        <v>0</v>
      </c>
      <c r="H19" s="116">
        <f t="shared" si="6"/>
        <v>0</v>
      </c>
      <c r="I19" s="116">
        <f t="shared" si="6"/>
        <v>0</v>
      </c>
      <c r="J19" s="116">
        <f t="shared" si="6"/>
        <v>0</v>
      </c>
      <c r="K19" s="209">
        <f t="shared" si="6"/>
        <v>0</v>
      </c>
      <c r="L19" s="116">
        <f t="shared" si="6"/>
        <v>0</v>
      </c>
      <c r="M19" s="116">
        <f t="shared" si="6"/>
        <v>0</v>
      </c>
      <c r="N19" s="17"/>
    </row>
    <row r="20" spans="1:14" ht="22.5" customHeight="1">
      <c r="A20" s="250" t="s">
        <v>52</v>
      </c>
      <c r="B20" s="31"/>
      <c r="C20" s="32"/>
      <c r="D20" s="32"/>
      <c r="E20" s="32"/>
      <c r="F20" s="32"/>
      <c r="G20" s="32"/>
      <c r="H20" s="32"/>
      <c r="I20" s="32"/>
      <c r="J20" s="32"/>
      <c r="K20" s="211"/>
      <c r="L20" s="31"/>
      <c r="M20" s="102"/>
      <c r="N20" s="17"/>
    </row>
    <row r="21" spans="1:14" ht="22.5" customHeight="1">
      <c r="A21" s="249" t="s">
        <v>44</v>
      </c>
      <c r="B21" s="31"/>
      <c r="C21" s="32"/>
      <c r="D21" s="32"/>
      <c r="E21" s="32"/>
      <c r="F21" s="32"/>
      <c r="G21" s="32"/>
      <c r="H21" s="32"/>
      <c r="I21" s="32"/>
      <c r="J21" s="32"/>
      <c r="K21" s="211"/>
      <c r="L21" s="31"/>
      <c r="M21" s="102"/>
      <c r="N21" s="17"/>
    </row>
    <row r="22" spans="1:14" ht="22.5" customHeight="1">
      <c r="A22" s="249" t="s">
        <v>96</v>
      </c>
      <c r="B22" s="31"/>
      <c r="C22" s="32"/>
      <c r="D22" s="32"/>
      <c r="E22" s="32"/>
      <c r="F22" s="32"/>
      <c r="G22" s="32"/>
      <c r="H22" s="32"/>
      <c r="I22" s="32"/>
      <c r="J22" s="32"/>
      <c r="K22" s="211"/>
      <c r="L22" s="31"/>
      <c r="M22" s="102"/>
      <c r="N22" s="17"/>
    </row>
    <row r="23" spans="1:14" ht="43.5" customHeight="1">
      <c r="A23" s="249" t="s">
        <v>97</v>
      </c>
      <c r="B23" s="31"/>
      <c r="C23" s="32"/>
      <c r="D23" s="32"/>
      <c r="E23" s="32"/>
      <c r="F23" s="32"/>
      <c r="G23" s="32"/>
      <c r="H23" s="32"/>
      <c r="I23" s="32"/>
      <c r="J23" s="32"/>
      <c r="K23" s="211"/>
      <c r="L23" s="31"/>
      <c r="M23" s="102"/>
      <c r="N23" s="17"/>
    </row>
    <row r="24" spans="1:14" ht="43.5" customHeight="1">
      <c r="A24" s="249" t="s">
        <v>98</v>
      </c>
      <c r="B24" s="31"/>
      <c r="C24" s="32"/>
      <c r="D24" s="32"/>
      <c r="E24" s="32"/>
      <c r="F24" s="32"/>
      <c r="G24" s="32"/>
      <c r="H24" s="32"/>
      <c r="I24" s="32"/>
      <c r="J24" s="32"/>
      <c r="K24" s="211"/>
      <c r="L24" s="31"/>
      <c r="M24" s="102"/>
      <c r="N24" s="17"/>
    </row>
    <row r="25" spans="1:14" ht="43.5" customHeight="1">
      <c r="A25" s="249" t="s">
        <v>99</v>
      </c>
      <c r="B25" s="31"/>
      <c r="C25" s="32"/>
      <c r="D25" s="32"/>
      <c r="E25" s="32"/>
      <c r="F25" s="32"/>
      <c r="G25" s="32"/>
      <c r="H25" s="32"/>
      <c r="I25" s="32"/>
      <c r="J25" s="32"/>
      <c r="K25" s="211"/>
      <c r="L25" s="31"/>
      <c r="M25" s="102"/>
      <c r="N25" s="17"/>
    </row>
    <row r="26" spans="1:14" ht="19.5" customHeight="1">
      <c r="A26" s="248" t="s">
        <v>72</v>
      </c>
      <c r="B26" s="116">
        <f aca="true" t="shared" si="7" ref="B26:M26">SUM(B27:B32)</f>
        <v>0</v>
      </c>
      <c r="C26" s="116">
        <f t="shared" si="7"/>
        <v>0</v>
      </c>
      <c r="D26" s="116">
        <f t="shared" si="7"/>
        <v>0</v>
      </c>
      <c r="E26" s="116">
        <f t="shared" si="7"/>
        <v>0</v>
      </c>
      <c r="F26" s="116">
        <f t="shared" si="7"/>
        <v>0</v>
      </c>
      <c r="G26" s="116">
        <f t="shared" si="7"/>
        <v>0</v>
      </c>
      <c r="H26" s="116">
        <f t="shared" si="7"/>
        <v>0</v>
      </c>
      <c r="I26" s="116">
        <f t="shared" si="7"/>
        <v>0</v>
      </c>
      <c r="J26" s="116">
        <f t="shared" si="7"/>
        <v>0</v>
      </c>
      <c r="K26" s="209">
        <f t="shared" si="7"/>
        <v>0</v>
      </c>
      <c r="L26" s="116">
        <f t="shared" si="7"/>
        <v>0</v>
      </c>
      <c r="M26" s="116">
        <f t="shared" si="7"/>
        <v>0</v>
      </c>
      <c r="N26" s="17"/>
    </row>
    <row r="27" spans="1:14" ht="22.5" customHeight="1">
      <c r="A27" s="251" t="s">
        <v>53</v>
      </c>
      <c r="B27" s="31"/>
      <c r="C27" s="32"/>
      <c r="D27" s="32"/>
      <c r="E27" s="32"/>
      <c r="F27" s="32"/>
      <c r="G27" s="32"/>
      <c r="H27" s="32"/>
      <c r="I27" s="32"/>
      <c r="J27" s="32"/>
      <c r="K27" s="211"/>
      <c r="L27" s="31"/>
      <c r="M27" s="102"/>
      <c r="N27" s="17"/>
    </row>
    <row r="28" spans="1:14" ht="22.5" customHeight="1">
      <c r="A28" s="249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212"/>
      <c r="L28" s="33"/>
      <c r="M28" s="103"/>
      <c r="N28" s="17"/>
    </row>
    <row r="29" spans="1:14" ht="22.5" customHeight="1">
      <c r="A29" s="249" t="s">
        <v>100</v>
      </c>
      <c r="B29" s="33"/>
      <c r="C29" s="34"/>
      <c r="D29" s="34"/>
      <c r="E29" s="34"/>
      <c r="F29" s="34"/>
      <c r="G29" s="34"/>
      <c r="H29" s="34"/>
      <c r="I29" s="34"/>
      <c r="J29" s="34"/>
      <c r="K29" s="212"/>
      <c r="L29" s="33"/>
      <c r="M29" s="103"/>
      <c r="N29" s="17"/>
    </row>
    <row r="30" spans="1:14" ht="43.5" customHeight="1">
      <c r="A30" s="249" t="s">
        <v>101</v>
      </c>
      <c r="B30" s="33"/>
      <c r="C30" s="34"/>
      <c r="D30" s="34"/>
      <c r="E30" s="34"/>
      <c r="F30" s="34"/>
      <c r="G30" s="34"/>
      <c r="H30" s="34"/>
      <c r="I30" s="34"/>
      <c r="J30" s="34"/>
      <c r="K30" s="212"/>
      <c r="L30" s="33"/>
      <c r="M30" s="103"/>
      <c r="N30" s="17"/>
    </row>
    <row r="31" spans="1:14" ht="43.5" customHeight="1">
      <c r="A31" s="249" t="s">
        <v>102</v>
      </c>
      <c r="B31" s="33"/>
      <c r="C31" s="34"/>
      <c r="D31" s="34"/>
      <c r="E31" s="34"/>
      <c r="F31" s="34"/>
      <c r="G31" s="34"/>
      <c r="H31" s="34"/>
      <c r="I31" s="34"/>
      <c r="J31" s="34"/>
      <c r="K31" s="212"/>
      <c r="L31" s="33"/>
      <c r="M31" s="103"/>
      <c r="N31" s="17"/>
    </row>
    <row r="32" spans="1:14" ht="43.5" customHeight="1" thickBot="1">
      <c r="A32" s="249" t="s">
        <v>103</v>
      </c>
      <c r="B32" s="33"/>
      <c r="C32" s="34"/>
      <c r="D32" s="34"/>
      <c r="E32" s="34"/>
      <c r="F32" s="34"/>
      <c r="G32" s="34"/>
      <c r="H32" s="34"/>
      <c r="I32" s="34"/>
      <c r="J32" s="34"/>
      <c r="K32" s="212"/>
      <c r="L32" s="33"/>
      <c r="M32" s="103"/>
      <c r="N32" s="17"/>
    </row>
    <row r="33" spans="1:14" ht="19.5" customHeight="1" thickBot="1">
      <c r="A33" s="252" t="s">
        <v>28</v>
      </c>
      <c r="B33" s="119">
        <f aca="true" t="shared" si="8" ref="B33:M39">B40+B47+B54+B61+B68+B75+B82+B89+B96</f>
        <v>0</v>
      </c>
      <c r="C33" s="120">
        <f t="shared" si="8"/>
        <v>0</v>
      </c>
      <c r="D33" s="120">
        <f t="shared" si="8"/>
        <v>0</v>
      </c>
      <c r="E33" s="120">
        <f t="shared" si="8"/>
        <v>0</v>
      </c>
      <c r="F33" s="120">
        <f t="shared" si="8"/>
        <v>0</v>
      </c>
      <c r="G33" s="120">
        <f t="shared" si="8"/>
        <v>0</v>
      </c>
      <c r="H33" s="120">
        <f t="shared" si="8"/>
        <v>0</v>
      </c>
      <c r="I33" s="120">
        <f t="shared" si="8"/>
        <v>0</v>
      </c>
      <c r="J33" s="120">
        <f t="shared" si="8"/>
        <v>0</v>
      </c>
      <c r="K33" s="213">
        <f t="shared" si="8"/>
        <v>0</v>
      </c>
      <c r="L33" s="119">
        <f t="shared" si="8"/>
        <v>0</v>
      </c>
      <c r="M33" s="121">
        <f t="shared" si="8"/>
        <v>0</v>
      </c>
      <c r="N33" s="17"/>
    </row>
    <row r="34" spans="1:14" ht="22.5" customHeight="1">
      <c r="A34" s="253" t="s">
        <v>63</v>
      </c>
      <c r="B34" s="35">
        <f t="shared" si="8"/>
        <v>0</v>
      </c>
      <c r="C34" s="36">
        <f t="shared" si="8"/>
        <v>0</v>
      </c>
      <c r="D34" s="36">
        <f t="shared" si="8"/>
        <v>0</v>
      </c>
      <c r="E34" s="36">
        <f t="shared" si="8"/>
        <v>0</v>
      </c>
      <c r="F34" s="36">
        <f t="shared" si="8"/>
        <v>0</v>
      </c>
      <c r="G34" s="36">
        <f t="shared" si="8"/>
        <v>0</v>
      </c>
      <c r="H34" s="36">
        <f t="shared" si="8"/>
        <v>0</v>
      </c>
      <c r="I34" s="36">
        <f t="shared" si="8"/>
        <v>0</v>
      </c>
      <c r="J34" s="36">
        <f t="shared" si="8"/>
        <v>0</v>
      </c>
      <c r="K34" s="214">
        <f t="shared" si="8"/>
        <v>0</v>
      </c>
      <c r="L34" s="35">
        <f t="shared" si="8"/>
        <v>0</v>
      </c>
      <c r="M34" s="104">
        <f t="shared" si="8"/>
        <v>0</v>
      </c>
      <c r="N34" s="17"/>
    </row>
    <row r="35" spans="1:14" ht="22.5" customHeight="1">
      <c r="A35" s="254" t="s">
        <v>64</v>
      </c>
      <c r="B35" s="35">
        <f t="shared" si="8"/>
        <v>0</v>
      </c>
      <c r="C35" s="36">
        <f t="shared" si="8"/>
        <v>0</v>
      </c>
      <c r="D35" s="36">
        <f t="shared" si="8"/>
        <v>0</v>
      </c>
      <c r="E35" s="36">
        <f t="shared" si="8"/>
        <v>0</v>
      </c>
      <c r="F35" s="36">
        <f t="shared" si="8"/>
        <v>0</v>
      </c>
      <c r="G35" s="36">
        <f t="shared" si="8"/>
        <v>0</v>
      </c>
      <c r="H35" s="36">
        <f t="shared" si="8"/>
        <v>0</v>
      </c>
      <c r="I35" s="36">
        <f t="shared" si="8"/>
        <v>0</v>
      </c>
      <c r="J35" s="36">
        <f t="shared" si="8"/>
        <v>0</v>
      </c>
      <c r="K35" s="214">
        <f t="shared" si="8"/>
        <v>0</v>
      </c>
      <c r="L35" s="35">
        <f t="shared" si="8"/>
        <v>0</v>
      </c>
      <c r="M35" s="36">
        <f t="shared" si="8"/>
        <v>0</v>
      </c>
      <c r="N35" s="17"/>
    </row>
    <row r="36" spans="1:14" ht="22.5" customHeight="1">
      <c r="A36" s="254" t="s">
        <v>104</v>
      </c>
      <c r="B36" s="35">
        <f t="shared" si="8"/>
        <v>0</v>
      </c>
      <c r="C36" s="36">
        <f t="shared" si="8"/>
        <v>0</v>
      </c>
      <c r="D36" s="36">
        <f t="shared" si="8"/>
        <v>0</v>
      </c>
      <c r="E36" s="36">
        <f t="shared" si="8"/>
        <v>0</v>
      </c>
      <c r="F36" s="36">
        <f t="shared" si="8"/>
        <v>0</v>
      </c>
      <c r="G36" s="36">
        <f t="shared" si="8"/>
        <v>0</v>
      </c>
      <c r="H36" s="36">
        <f t="shared" si="8"/>
        <v>0</v>
      </c>
      <c r="I36" s="36">
        <f t="shared" si="8"/>
        <v>0</v>
      </c>
      <c r="J36" s="36">
        <f t="shared" si="8"/>
        <v>0</v>
      </c>
      <c r="K36" s="214">
        <f t="shared" si="8"/>
        <v>0</v>
      </c>
      <c r="L36" s="35">
        <f t="shared" si="8"/>
        <v>0</v>
      </c>
      <c r="M36" s="36">
        <f t="shared" si="8"/>
        <v>0</v>
      </c>
      <c r="N36" s="17"/>
    </row>
    <row r="37" spans="1:14" ht="43.5" customHeight="1">
      <c r="A37" s="254" t="s">
        <v>105</v>
      </c>
      <c r="B37" s="35">
        <f t="shared" si="8"/>
        <v>0</v>
      </c>
      <c r="C37" s="36">
        <f t="shared" si="8"/>
        <v>0</v>
      </c>
      <c r="D37" s="36">
        <f t="shared" si="8"/>
        <v>0</v>
      </c>
      <c r="E37" s="36">
        <f t="shared" si="8"/>
        <v>0</v>
      </c>
      <c r="F37" s="36">
        <f t="shared" si="8"/>
        <v>0</v>
      </c>
      <c r="G37" s="36">
        <f t="shared" si="8"/>
        <v>0</v>
      </c>
      <c r="H37" s="36">
        <f t="shared" si="8"/>
        <v>0</v>
      </c>
      <c r="I37" s="36">
        <f t="shared" si="8"/>
        <v>0</v>
      </c>
      <c r="J37" s="36">
        <f t="shared" si="8"/>
        <v>0</v>
      </c>
      <c r="K37" s="214">
        <f t="shared" si="8"/>
        <v>0</v>
      </c>
      <c r="L37" s="35">
        <f t="shared" si="8"/>
        <v>0</v>
      </c>
      <c r="M37" s="36">
        <f t="shared" si="8"/>
        <v>0</v>
      </c>
      <c r="N37" s="17"/>
    </row>
    <row r="38" spans="1:14" ht="43.5" customHeight="1">
      <c r="A38" s="254" t="s">
        <v>106</v>
      </c>
      <c r="B38" s="35">
        <f t="shared" si="8"/>
        <v>0</v>
      </c>
      <c r="C38" s="36">
        <f t="shared" si="8"/>
        <v>0</v>
      </c>
      <c r="D38" s="36">
        <f t="shared" si="8"/>
        <v>0</v>
      </c>
      <c r="E38" s="36">
        <f t="shared" si="8"/>
        <v>0</v>
      </c>
      <c r="F38" s="36">
        <f t="shared" si="8"/>
        <v>0</v>
      </c>
      <c r="G38" s="36">
        <f t="shared" si="8"/>
        <v>0</v>
      </c>
      <c r="H38" s="36">
        <f t="shared" si="8"/>
        <v>0</v>
      </c>
      <c r="I38" s="36">
        <f t="shared" si="8"/>
        <v>0</v>
      </c>
      <c r="J38" s="36">
        <f t="shared" si="8"/>
        <v>0</v>
      </c>
      <c r="K38" s="214">
        <f t="shared" si="8"/>
        <v>0</v>
      </c>
      <c r="L38" s="35">
        <f t="shared" si="8"/>
        <v>0</v>
      </c>
      <c r="M38" s="36">
        <f t="shared" si="8"/>
        <v>0</v>
      </c>
      <c r="N38" s="17"/>
    </row>
    <row r="39" spans="1:14" ht="43.5" customHeight="1">
      <c r="A39" s="254" t="s">
        <v>107</v>
      </c>
      <c r="B39" s="37">
        <f t="shared" si="8"/>
        <v>0</v>
      </c>
      <c r="C39" s="38">
        <f t="shared" si="8"/>
        <v>0</v>
      </c>
      <c r="D39" s="38">
        <f t="shared" si="8"/>
        <v>0</v>
      </c>
      <c r="E39" s="38">
        <f t="shared" si="8"/>
        <v>0</v>
      </c>
      <c r="F39" s="38">
        <f t="shared" si="8"/>
        <v>0</v>
      </c>
      <c r="G39" s="38">
        <f t="shared" si="8"/>
        <v>0</v>
      </c>
      <c r="H39" s="38">
        <f t="shared" si="8"/>
        <v>0</v>
      </c>
      <c r="I39" s="38">
        <f t="shared" si="8"/>
        <v>0</v>
      </c>
      <c r="J39" s="38">
        <f t="shared" si="8"/>
        <v>0</v>
      </c>
      <c r="K39" s="215">
        <f t="shared" si="8"/>
        <v>0</v>
      </c>
      <c r="L39" s="37">
        <f t="shared" si="8"/>
        <v>0</v>
      </c>
      <c r="M39" s="105">
        <f t="shared" si="8"/>
        <v>0</v>
      </c>
      <c r="N39" s="17"/>
    </row>
    <row r="40" spans="1:14" ht="21.75" customHeight="1">
      <c r="A40" s="248" t="s">
        <v>73</v>
      </c>
      <c r="B40" s="116">
        <f aca="true" t="shared" si="9" ref="B40:M40">SUM(B41:B46)</f>
        <v>0</v>
      </c>
      <c r="C40" s="116">
        <f t="shared" si="9"/>
        <v>0</v>
      </c>
      <c r="D40" s="116">
        <f t="shared" si="9"/>
        <v>0</v>
      </c>
      <c r="E40" s="116">
        <f t="shared" si="9"/>
        <v>0</v>
      </c>
      <c r="F40" s="116">
        <f t="shared" si="9"/>
        <v>0</v>
      </c>
      <c r="G40" s="116">
        <f t="shared" si="9"/>
        <v>0</v>
      </c>
      <c r="H40" s="116">
        <f t="shared" si="9"/>
        <v>0</v>
      </c>
      <c r="I40" s="116">
        <f t="shared" si="9"/>
        <v>0</v>
      </c>
      <c r="J40" s="116">
        <f t="shared" si="9"/>
        <v>0</v>
      </c>
      <c r="K40" s="209">
        <f t="shared" si="9"/>
        <v>0</v>
      </c>
      <c r="L40" s="116">
        <f t="shared" si="9"/>
        <v>0</v>
      </c>
      <c r="M40" s="116">
        <f t="shared" si="9"/>
        <v>0</v>
      </c>
      <c r="N40" s="17"/>
    </row>
    <row r="41" spans="1:14" ht="22.5" customHeight="1">
      <c r="A41" s="255" t="s">
        <v>51</v>
      </c>
      <c r="B41" s="31"/>
      <c r="C41" s="32"/>
      <c r="D41" s="32"/>
      <c r="E41" s="32"/>
      <c r="F41" s="32"/>
      <c r="G41" s="32"/>
      <c r="H41" s="32"/>
      <c r="I41" s="32"/>
      <c r="J41" s="32"/>
      <c r="K41" s="211"/>
      <c r="L41" s="31"/>
      <c r="M41" s="102"/>
      <c r="N41" s="17"/>
    </row>
    <row r="42" spans="1:14" ht="22.5" customHeight="1">
      <c r="A42" s="249" t="s">
        <v>43</v>
      </c>
      <c r="B42" s="31"/>
      <c r="C42" s="32"/>
      <c r="D42" s="32"/>
      <c r="E42" s="32"/>
      <c r="F42" s="32"/>
      <c r="G42" s="32"/>
      <c r="H42" s="32"/>
      <c r="I42" s="32"/>
      <c r="J42" s="32"/>
      <c r="K42" s="211"/>
      <c r="L42" s="31"/>
      <c r="M42" s="102"/>
      <c r="N42" s="17"/>
    </row>
    <row r="43" spans="1:14" ht="22.5" customHeight="1">
      <c r="A43" s="249" t="s">
        <v>92</v>
      </c>
      <c r="B43" s="31"/>
      <c r="C43" s="32"/>
      <c r="D43" s="32"/>
      <c r="E43" s="32"/>
      <c r="F43" s="32"/>
      <c r="G43" s="32"/>
      <c r="H43" s="32"/>
      <c r="I43" s="32"/>
      <c r="J43" s="32"/>
      <c r="K43" s="211"/>
      <c r="L43" s="31"/>
      <c r="M43" s="102"/>
      <c r="N43" s="17"/>
    </row>
    <row r="44" spans="1:14" ht="43.5" customHeight="1">
      <c r="A44" s="249" t="s">
        <v>93</v>
      </c>
      <c r="B44" s="31"/>
      <c r="C44" s="32"/>
      <c r="D44" s="32"/>
      <c r="E44" s="32"/>
      <c r="F44" s="32"/>
      <c r="G44" s="32"/>
      <c r="H44" s="32"/>
      <c r="I44" s="32"/>
      <c r="J44" s="32"/>
      <c r="K44" s="211"/>
      <c r="L44" s="31"/>
      <c r="M44" s="102"/>
      <c r="N44" s="17"/>
    </row>
    <row r="45" spans="1:14" ht="43.5" customHeight="1">
      <c r="A45" s="249" t="s">
        <v>94</v>
      </c>
      <c r="B45" s="31"/>
      <c r="C45" s="32"/>
      <c r="D45" s="32"/>
      <c r="E45" s="32"/>
      <c r="F45" s="32"/>
      <c r="G45" s="32"/>
      <c r="H45" s="32"/>
      <c r="I45" s="32"/>
      <c r="J45" s="32"/>
      <c r="K45" s="211"/>
      <c r="L45" s="31"/>
      <c r="M45" s="102"/>
      <c r="N45" s="17"/>
    </row>
    <row r="46" spans="1:14" ht="43.5" customHeight="1">
      <c r="A46" s="249" t="s">
        <v>95</v>
      </c>
      <c r="B46" s="31"/>
      <c r="C46" s="32"/>
      <c r="D46" s="32"/>
      <c r="E46" s="32"/>
      <c r="F46" s="32"/>
      <c r="G46" s="32"/>
      <c r="H46" s="32"/>
      <c r="I46" s="32"/>
      <c r="J46" s="32"/>
      <c r="K46" s="211"/>
      <c r="L46" s="31"/>
      <c r="M46" s="102"/>
      <c r="N46" s="17"/>
    </row>
    <row r="47" spans="1:14" ht="21" customHeight="1">
      <c r="A47" s="248" t="s">
        <v>74</v>
      </c>
      <c r="B47" s="116">
        <f aca="true" t="shared" si="10" ref="B47:M47">SUM(B48:B53)</f>
        <v>0</v>
      </c>
      <c r="C47" s="117">
        <f t="shared" si="10"/>
        <v>0</v>
      </c>
      <c r="D47" s="117">
        <f t="shared" si="10"/>
        <v>0</v>
      </c>
      <c r="E47" s="117">
        <f t="shared" si="10"/>
        <v>0</v>
      </c>
      <c r="F47" s="117">
        <f t="shared" si="10"/>
        <v>0</v>
      </c>
      <c r="G47" s="117">
        <f t="shared" si="10"/>
        <v>0</v>
      </c>
      <c r="H47" s="117">
        <f t="shared" si="10"/>
        <v>0</v>
      </c>
      <c r="I47" s="117">
        <f t="shared" si="10"/>
        <v>0</v>
      </c>
      <c r="J47" s="117">
        <f t="shared" si="10"/>
        <v>0</v>
      </c>
      <c r="K47" s="216">
        <f t="shared" si="10"/>
        <v>0</v>
      </c>
      <c r="L47" s="116">
        <f t="shared" si="10"/>
        <v>0</v>
      </c>
      <c r="M47" s="118">
        <f t="shared" si="10"/>
        <v>0</v>
      </c>
      <c r="N47" s="17"/>
    </row>
    <row r="48" spans="1:14" ht="22.5" customHeight="1">
      <c r="A48" s="255" t="s">
        <v>52</v>
      </c>
      <c r="B48" s="31"/>
      <c r="C48" s="32"/>
      <c r="D48" s="32"/>
      <c r="E48" s="32"/>
      <c r="F48" s="32"/>
      <c r="G48" s="32"/>
      <c r="H48" s="32"/>
      <c r="I48" s="32"/>
      <c r="J48" s="32"/>
      <c r="K48" s="211"/>
      <c r="L48" s="31"/>
      <c r="M48" s="102"/>
      <c r="N48" s="17"/>
    </row>
    <row r="49" spans="1:14" ht="22.5" customHeight="1">
      <c r="A49" s="249" t="s">
        <v>44</v>
      </c>
      <c r="B49" s="31"/>
      <c r="C49" s="32"/>
      <c r="D49" s="32"/>
      <c r="E49" s="32"/>
      <c r="F49" s="32"/>
      <c r="G49" s="32"/>
      <c r="H49" s="32"/>
      <c r="I49" s="32"/>
      <c r="J49" s="32"/>
      <c r="K49" s="211"/>
      <c r="L49" s="31"/>
      <c r="M49" s="102"/>
      <c r="N49" s="17"/>
    </row>
    <row r="50" spans="1:14" ht="22.5" customHeight="1">
      <c r="A50" s="249" t="s">
        <v>96</v>
      </c>
      <c r="B50" s="31"/>
      <c r="C50" s="32"/>
      <c r="D50" s="32"/>
      <c r="E50" s="32"/>
      <c r="F50" s="32"/>
      <c r="G50" s="32"/>
      <c r="H50" s="32"/>
      <c r="I50" s="32"/>
      <c r="J50" s="32"/>
      <c r="K50" s="211"/>
      <c r="L50" s="31"/>
      <c r="M50" s="102"/>
      <c r="N50" s="17"/>
    </row>
    <row r="51" spans="1:14" ht="43.5" customHeight="1">
      <c r="A51" s="249" t="s">
        <v>97</v>
      </c>
      <c r="B51" s="31"/>
      <c r="C51" s="32"/>
      <c r="D51" s="32"/>
      <c r="E51" s="32"/>
      <c r="F51" s="32"/>
      <c r="G51" s="32"/>
      <c r="H51" s="32"/>
      <c r="I51" s="32"/>
      <c r="J51" s="32"/>
      <c r="K51" s="211"/>
      <c r="L51" s="31"/>
      <c r="M51" s="102"/>
      <c r="N51" s="17"/>
    </row>
    <row r="52" spans="1:14" ht="43.5" customHeight="1">
      <c r="A52" s="249" t="s">
        <v>98</v>
      </c>
      <c r="B52" s="31"/>
      <c r="C52" s="32"/>
      <c r="D52" s="32"/>
      <c r="E52" s="32"/>
      <c r="F52" s="32"/>
      <c r="G52" s="32"/>
      <c r="H52" s="32"/>
      <c r="I52" s="32"/>
      <c r="J52" s="32"/>
      <c r="K52" s="211"/>
      <c r="L52" s="31"/>
      <c r="M52" s="102"/>
      <c r="N52" s="17"/>
    </row>
    <row r="53" spans="1:14" ht="43.5" customHeight="1">
      <c r="A53" s="249" t="s">
        <v>99</v>
      </c>
      <c r="B53" s="31"/>
      <c r="C53" s="32"/>
      <c r="D53" s="32"/>
      <c r="E53" s="32"/>
      <c r="F53" s="32"/>
      <c r="G53" s="32"/>
      <c r="H53" s="32"/>
      <c r="I53" s="32"/>
      <c r="J53" s="32"/>
      <c r="K53" s="211"/>
      <c r="L53" s="31"/>
      <c r="M53" s="102"/>
      <c r="N53" s="17"/>
    </row>
    <row r="54" spans="1:14" ht="63" customHeight="1">
      <c r="A54" s="248" t="s">
        <v>75</v>
      </c>
      <c r="B54" s="116">
        <f aca="true" t="shared" si="11" ref="B54:M54">SUM(B55:B60)</f>
        <v>0</v>
      </c>
      <c r="C54" s="117">
        <f t="shared" si="11"/>
        <v>0</v>
      </c>
      <c r="D54" s="117">
        <f t="shared" si="11"/>
        <v>0</v>
      </c>
      <c r="E54" s="117">
        <f t="shared" si="11"/>
        <v>0</v>
      </c>
      <c r="F54" s="117">
        <f t="shared" si="11"/>
        <v>0</v>
      </c>
      <c r="G54" s="117">
        <f t="shared" si="11"/>
        <v>0</v>
      </c>
      <c r="H54" s="117">
        <f t="shared" si="11"/>
        <v>0</v>
      </c>
      <c r="I54" s="117">
        <f t="shared" si="11"/>
        <v>0</v>
      </c>
      <c r="J54" s="117">
        <f t="shared" si="11"/>
        <v>0</v>
      </c>
      <c r="K54" s="216">
        <f t="shared" si="11"/>
        <v>0</v>
      </c>
      <c r="L54" s="116">
        <f t="shared" si="11"/>
        <v>0</v>
      </c>
      <c r="M54" s="118">
        <f t="shared" si="11"/>
        <v>0</v>
      </c>
      <c r="N54" s="17"/>
    </row>
    <row r="55" spans="1:14" ht="22.5" customHeight="1">
      <c r="A55" s="256" t="s">
        <v>53</v>
      </c>
      <c r="B55" s="31"/>
      <c r="C55" s="32"/>
      <c r="D55" s="32"/>
      <c r="E55" s="32"/>
      <c r="F55" s="32"/>
      <c r="G55" s="32"/>
      <c r="H55" s="32"/>
      <c r="I55" s="32"/>
      <c r="J55" s="32"/>
      <c r="K55" s="211"/>
      <c r="L55" s="31"/>
      <c r="M55" s="102"/>
      <c r="N55" s="17"/>
    </row>
    <row r="56" spans="1:14" ht="22.5" customHeight="1">
      <c r="A56" s="249" t="s">
        <v>45</v>
      </c>
      <c r="B56" s="31"/>
      <c r="C56" s="32"/>
      <c r="D56" s="32"/>
      <c r="E56" s="32"/>
      <c r="F56" s="32"/>
      <c r="G56" s="32"/>
      <c r="H56" s="32"/>
      <c r="I56" s="32"/>
      <c r="J56" s="32"/>
      <c r="K56" s="211"/>
      <c r="L56" s="31"/>
      <c r="M56" s="102"/>
      <c r="N56" s="17"/>
    </row>
    <row r="57" spans="1:14" ht="22.5" customHeight="1">
      <c r="A57" s="249" t="s">
        <v>100</v>
      </c>
      <c r="B57" s="31"/>
      <c r="C57" s="32"/>
      <c r="D57" s="32"/>
      <c r="E57" s="32"/>
      <c r="F57" s="32"/>
      <c r="G57" s="32"/>
      <c r="H57" s="32"/>
      <c r="I57" s="32"/>
      <c r="J57" s="32"/>
      <c r="K57" s="211"/>
      <c r="L57" s="31"/>
      <c r="M57" s="102"/>
      <c r="N57" s="17"/>
    </row>
    <row r="58" spans="1:14" ht="43.5" customHeight="1">
      <c r="A58" s="249" t="s">
        <v>101</v>
      </c>
      <c r="B58" s="31"/>
      <c r="C58" s="32"/>
      <c r="D58" s="32"/>
      <c r="E58" s="32"/>
      <c r="F58" s="32"/>
      <c r="G58" s="32"/>
      <c r="H58" s="32"/>
      <c r="I58" s="32"/>
      <c r="J58" s="32"/>
      <c r="K58" s="211"/>
      <c r="L58" s="31"/>
      <c r="M58" s="102"/>
      <c r="N58" s="17"/>
    </row>
    <row r="59" spans="1:14" ht="43.5" customHeight="1">
      <c r="A59" s="249" t="s">
        <v>102</v>
      </c>
      <c r="B59" s="31"/>
      <c r="C59" s="32"/>
      <c r="D59" s="32"/>
      <c r="E59" s="32"/>
      <c r="F59" s="32"/>
      <c r="G59" s="32"/>
      <c r="H59" s="32"/>
      <c r="I59" s="32"/>
      <c r="J59" s="32"/>
      <c r="K59" s="211"/>
      <c r="L59" s="31"/>
      <c r="M59" s="102"/>
      <c r="N59" s="17"/>
    </row>
    <row r="60" spans="1:14" ht="43.5" customHeight="1">
      <c r="A60" s="249" t="s">
        <v>103</v>
      </c>
      <c r="B60" s="31"/>
      <c r="C60" s="32"/>
      <c r="D60" s="32"/>
      <c r="E60" s="32"/>
      <c r="F60" s="32"/>
      <c r="G60" s="32"/>
      <c r="H60" s="32"/>
      <c r="I60" s="32"/>
      <c r="J60" s="32"/>
      <c r="K60" s="211"/>
      <c r="L60" s="31"/>
      <c r="M60" s="102"/>
      <c r="N60" s="17"/>
    </row>
    <row r="61" spans="1:14" ht="22.5" customHeight="1">
      <c r="A61" s="248" t="s">
        <v>76</v>
      </c>
      <c r="B61" s="116">
        <f aca="true" t="shared" si="12" ref="B61:M61">SUM(B62:B67)</f>
        <v>0</v>
      </c>
      <c r="C61" s="117">
        <f t="shared" si="12"/>
        <v>0</v>
      </c>
      <c r="D61" s="117">
        <f t="shared" si="12"/>
        <v>0</v>
      </c>
      <c r="E61" s="117">
        <f t="shared" si="12"/>
        <v>0</v>
      </c>
      <c r="F61" s="117">
        <f t="shared" si="12"/>
        <v>0</v>
      </c>
      <c r="G61" s="117">
        <f t="shared" si="12"/>
        <v>0</v>
      </c>
      <c r="H61" s="117">
        <f t="shared" si="12"/>
        <v>0</v>
      </c>
      <c r="I61" s="117">
        <f t="shared" si="12"/>
        <v>0</v>
      </c>
      <c r="J61" s="117">
        <f t="shared" si="12"/>
        <v>0</v>
      </c>
      <c r="K61" s="216">
        <f t="shared" si="12"/>
        <v>0</v>
      </c>
      <c r="L61" s="116">
        <f t="shared" si="12"/>
        <v>0</v>
      </c>
      <c r="M61" s="118">
        <f t="shared" si="12"/>
        <v>0</v>
      </c>
      <c r="N61" s="17"/>
    </row>
    <row r="62" spans="1:14" ht="22.5" customHeight="1">
      <c r="A62" s="255" t="s">
        <v>54</v>
      </c>
      <c r="B62" s="31"/>
      <c r="C62" s="32"/>
      <c r="D62" s="32"/>
      <c r="E62" s="32"/>
      <c r="F62" s="32"/>
      <c r="G62" s="32"/>
      <c r="H62" s="32"/>
      <c r="I62" s="32"/>
      <c r="J62" s="32"/>
      <c r="K62" s="211"/>
      <c r="L62" s="31"/>
      <c r="M62" s="102"/>
      <c r="N62" s="17"/>
    </row>
    <row r="63" spans="1:14" ht="22.5" customHeight="1">
      <c r="A63" s="249" t="s">
        <v>46</v>
      </c>
      <c r="B63" s="31"/>
      <c r="C63" s="32"/>
      <c r="D63" s="32"/>
      <c r="E63" s="32"/>
      <c r="F63" s="32"/>
      <c r="G63" s="32"/>
      <c r="H63" s="32"/>
      <c r="I63" s="32"/>
      <c r="J63" s="32"/>
      <c r="K63" s="211"/>
      <c r="L63" s="31"/>
      <c r="M63" s="102"/>
      <c r="N63" s="17"/>
    </row>
    <row r="64" spans="1:14" ht="22.5" customHeight="1">
      <c r="A64" s="249" t="s">
        <v>108</v>
      </c>
      <c r="B64" s="31"/>
      <c r="C64" s="32"/>
      <c r="D64" s="32"/>
      <c r="E64" s="32"/>
      <c r="F64" s="32"/>
      <c r="G64" s="32"/>
      <c r="H64" s="32"/>
      <c r="I64" s="32"/>
      <c r="J64" s="32"/>
      <c r="K64" s="211"/>
      <c r="L64" s="31"/>
      <c r="M64" s="102"/>
      <c r="N64" s="17"/>
    </row>
    <row r="65" spans="1:14" ht="43.5" customHeight="1">
      <c r="A65" s="249" t="s">
        <v>109</v>
      </c>
      <c r="B65" s="31"/>
      <c r="C65" s="32"/>
      <c r="D65" s="32"/>
      <c r="E65" s="32"/>
      <c r="F65" s="32"/>
      <c r="G65" s="32"/>
      <c r="H65" s="32"/>
      <c r="I65" s="32"/>
      <c r="J65" s="32"/>
      <c r="K65" s="211"/>
      <c r="L65" s="31"/>
      <c r="M65" s="102"/>
      <c r="N65" s="17"/>
    </row>
    <row r="66" spans="1:14" ht="43.5" customHeight="1">
      <c r="A66" s="249" t="s">
        <v>110</v>
      </c>
      <c r="B66" s="31"/>
      <c r="C66" s="32"/>
      <c r="D66" s="32"/>
      <c r="E66" s="32"/>
      <c r="F66" s="32"/>
      <c r="G66" s="32"/>
      <c r="H66" s="32"/>
      <c r="I66" s="32"/>
      <c r="J66" s="32"/>
      <c r="K66" s="211"/>
      <c r="L66" s="31"/>
      <c r="M66" s="102"/>
      <c r="N66" s="17"/>
    </row>
    <row r="67" spans="1:14" ht="43.5" customHeight="1">
      <c r="A67" s="249" t="s">
        <v>111</v>
      </c>
      <c r="B67" s="31"/>
      <c r="C67" s="32"/>
      <c r="D67" s="32"/>
      <c r="E67" s="32"/>
      <c r="F67" s="32"/>
      <c r="G67" s="32"/>
      <c r="H67" s="32"/>
      <c r="I67" s="32"/>
      <c r="J67" s="32"/>
      <c r="K67" s="211"/>
      <c r="L67" s="31"/>
      <c r="M67" s="102"/>
      <c r="N67" s="17"/>
    </row>
    <row r="68" spans="1:14" ht="22.5" customHeight="1">
      <c r="A68" s="248" t="s">
        <v>77</v>
      </c>
      <c r="B68" s="116">
        <f>SUM(B69:B74)</f>
        <v>0</v>
      </c>
      <c r="C68" s="117">
        <f aca="true" t="shared" si="13" ref="C68:M68">SUM(C69:C74)</f>
        <v>0</v>
      </c>
      <c r="D68" s="117">
        <f t="shared" si="13"/>
        <v>0</v>
      </c>
      <c r="E68" s="117">
        <f t="shared" si="13"/>
        <v>0</v>
      </c>
      <c r="F68" s="117">
        <f t="shared" si="13"/>
        <v>0</v>
      </c>
      <c r="G68" s="117">
        <f t="shared" si="13"/>
        <v>0</v>
      </c>
      <c r="H68" s="117">
        <f t="shared" si="13"/>
        <v>0</v>
      </c>
      <c r="I68" s="117">
        <f t="shared" si="13"/>
        <v>0</v>
      </c>
      <c r="J68" s="117">
        <f t="shared" si="13"/>
        <v>0</v>
      </c>
      <c r="K68" s="216">
        <f t="shared" si="13"/>
        <v>0</v>
      </c>
      <c r="L68" s="116">
        <f t="shared" si="13"/>
        <v>0</v>
      </c>
      <c r="M68" s="118">
        <f t="shared" si="13"/>
        <v>0</v>
      </c>
      <c r="N68" s="17"/>
    </row>
    <row r="69" spans="1:14" ht="22.5" customHeight="1">
      <c r="A69" s="255" t="s">
        <v>55</v>
      </c>
      <c r="B69" s="31"/>
      <c r="C69" s="32"/>
      <c r="D69" s="32"/>
      <c r="E69" s="32"/>
      <c r="F69" s="32"/>
      <c r="G69" s="32"/>
      <c r="H69" s="32"/>
      <c r="I69" s="32"/>
      <c r="J69" s="32"/>
      <c r="K69" s="211"/>
      <c r="L69" s="31"/>
      <c r="M69" s="102"/>
      <c r="N69" s="17"/>
    </row>
    <row r="70" spans="1:14" ht="22.5" customHeight="1">
      <c r="A70" s="249" t="s">
        <v>47</v>
      </c>
      <c r="B70" s="31"/>
      <c r="C70" s="32"/>
      <c r="D70" s="32"/>
      <c r="E70" s="32"/>
      <c r="F70" s="32"/>
      <c r="G70" s="32"/>
      <c r="H70" s="32"/>
      <c r="I70" s="32"/>
      <c r="J70" s="32"/>
      <c r="K70" s="211"/>
      <c r="L70" s="31"/>
      <c r="M70" s="102"/>
      <c r="N70" s="17"/>
    </row>
    <row r="71" spans="1:14" ht="22.5" customHeight="1">
      <c r="A71" s="249" t="s">
        <v>112</v>
      </c>
      <c r="B71" s="31"/>
      <c r="C71" s="32"/>
      <c r="D71" s="32"/>
      <c r="E71" s="32"/>
      <c r="F71" s="32"/>
      <c r="G71" s="32"/>
      <c r="H71" s="32"/>
      <c r="I71" s="32"/>
      <c r="J71" s="32"/>
      <c r="K71" s="211"/>
      <c r="L71" s="31"/>
      <c r="M71" s="102"/>
      <c r="N71" s="17"/>
    </row>
    <row r="72" spans="1:14" ht="43.5" customHeight="1">
      <c r="A72" s="249" t="s">
        <v>113</v>
      </c>
      <c r="B72" s="31"/>
      <c r="C72" s="32"/>
      <c r="D72" s="32"/>
      <c r="E72" s="32"/>
      <c r="F72" s="32"/>
      <c r="G72" s="32"/>
      <c r="H72" s="32"/>
      <c r="I72" s="32"/>
      <c r="J72" s="32"/>
      <c r="K72" s="211"/>
      <c r="L72" s="31"/>
      <c r="M72" s="102"/>
      <c r="N72" s="17"/>
    </row>
    <row r="73" spans="1:14" ht="43.5" customHeight="1">
      <c r="A73" s="249" t="s">
        <v>114</v>
      </c>
      <c r="B73" s="31"/>
      <c r="C73" s="32"/>
      <c r="D73" s="32"/>
      <c r="E73" s="32"/>
      <c r="F73" s="32"/>
      <c r="G73" s="32"/>
      <c r="H73" s="32"/>
      <c r="I73" s="32"/>
      <c r="J73" s="32"/>
      <c r="K73" s="211"/>
      <c r="L73" s="31"/>
      <c r="M73" s="102"/>
      <c r="N73" s="17"/>
    </row>
    <row r="74" spans="1:14" ht="43.5" customHeight="1">
      <c r="A74" s="249" t="s">
        <v>115</v>
      </c>
      <c r="B74" s="31"/>
      <c r="C74" s="32"/>
      <c r="D74" s="32"/>
      <c r="E74" s="32"/>
      <c r="F74" s="32"/>
      <c r="G74" s="32"/>
      <c r="H74" s="32"/>
      <c r="I74" s="32"/>
      <c r="J74" s="32"/>
      <c r="K74" s="211"/>
      <c r="L74" s="31"/>
      <c r="M74" s="102"/>
      <c r="N74" s="17"/>
    </row>
    <row r="75" spans="1:14" ht="22.5" customHeight="1">
      <c r="A75" s="248" t="s">
        <v>78</v>
      </c>
      <c r="B75" s="116">
        <f aca="true" t="shared" si="14" ref="B75:M75">SUM(B76:B81)</f>
        <v>0</v>
      </c>
      <c r="C75" s="117">
        <f t="shared" si="14"/>
        <v>0</v>
      </c>
      <c r="D75" s="117">
        <f t="shared" si="14"/>
        <v>0</v>
      </c>
      <c r="E75" s="117">
        <f t="shared" si="14"/>
        <v>0</v>
      </c>
      <c r="F75" s="117">
        <f t="shared" si="14"/>
        <v>0</v>
      </c>
      <c r="G75" s="117">
        <f t="shared" si="14"/>
        <v>0</v>
      </c>
      <c r="H75" s="117">
        <f t="shared" si="14"/>
        <v>0</v>
      </c>
      <c r="I75" s="117">
        <f t="shared" si="14"/>
        <v>0</v>
      </c>
      <c r="J75" s="117">
        <f t="shared" si="14"/>
        <v>0</v>
      </c>
      <c r="K75" s="216">
        <f t="shared" si="14"/>
        <v>0</v>
      </c>
      <c r="L75" s="116">
        <f t="shared" si="14"/>
        <v>0</v>
      </c>
      <c r="M75" s="118">
        <f t="shared" si="14"/>
        <v>0</v>
      </c>
      <c r="N75" s="17"/>
    </row>
    <row r="76" spans="1:14" ht="22.5" customHeight="1">
      <c r="A76" s="256" t="s">
        <v>56</v>
      </c>
      <c r="B76" s="31"/>
      <c r="C76" s="32"/>
      <c r="D76" s="32"/>
      <c r="E76" s="32"/>
      <c r="F76" s="32"/>
      <c r="G76" s="32"/>
      <c r="H76" s="32"/>
      <c r="I76" s="32"/>
      <c r="J76" s="32"/>
      <c r="K76" s="211"/>
      <c r="L76" s="31"/>
      <c r="M76" s="102"/>
      <c r="N76" s="17"/>
    </row>
    <row r="77" spans="1:14" ht="22.5" customHeight="1">
      <c r="A77" s="249" t="s">
        <v>48</v>
      </c>
      <c r="B77" s="31"/>
      <c r="C77" s="32"/>
      <c r="D77" s="32"/>
      <c r="E77" s="32"/>
      <c r="F77" s="32"/>
      <c r="G77" s="32"/>
      <c r="H77" s="32"/>
      <c r="I77" s="32"/>
      <c r="J77" s="32"/>
      <c r="K77" s="211"/>
      <c r="L77" s="31"/>
      <c r="M77" s="102"/>
      <c r="N77" s="17"/>
    </row>
    <row r="78" spans="1:14" ht="22.5" customHeight="1">
      <c r="A78" s="249" t="s">
        <v>116</v>
      </c>
      <c r="B78" s="31"/>
      <c r="C78" s="32"/>
      <c r="D78" s="32"/>
      <c r="E78" s="32"/>
      <c r="F78" s="32"/>
      <c r="G78" s="32"/>
      <c r="H78" s="32"/>
      <c r="I78" s="32"/>
      <c r="J78" s="32"/>
      <c r="K78" s="211"/>
      <c r="L78" s="31"/>
      <c r="M78" s="102"/>
      <c r="N78" s="17"/>
    </row>
    <row r="79" spans="1:14" ht="43.5" customHeight="1">
      <c r="A79" s="249" t="s">
        <v>117</v>
      </c>
      <c r="B79" s="31"/>
      <c r="C79" s="32"/>
      <c r="D79" s="32"/>
      <c r="E79" s="32"/>
      <c r="F79" s="32"/>
      <c r="G79" s="32"/>
      <c r="H79" s="32"/>
      <c r="I79" s="32"/>
      <c r="J79" s="32"/>
      <c r="K79" s="211"/>
      <c r="L79" s="31"/>
      <c r="M79" s="102"/>
      <c r="N79" s="17"/>
    </row>
    <row r="80" spans="1:14" ht="43.5" customHeight="1">
      <c r="A80" s="249" t="s">
        <v>118</v>
      </c>
      <c r="B80" s="31"/>
      <c r="C80" s="32"/>
      <c r="D80" s="32"/>
      <c r="E80" s="32"/>
      <c r="F80" s="32"/>
      <c r="G80" s="32"/>
      <c r="H80" s="32"/>
      <c r="I80" s="32"/>
      <c r="J80" s="32"/>
      <c r="K80" s="211"/>
      <c r="L80" s="31"/>
      <c r="M80" s="102"/>
      <c r="N80" s="17"/>
    </row>
    <row r="81" spans="1:14" ht="43.5" customHeight="1">
      <c r="A81" s="249" t="s">
        <v>119</v>
      </c>
      <c r="B81" s="31"/>
      <c r="C81" s="32"/>
      <c r="D81" s="32"/>
      <c r="E81" s="32"/>
      <c r="F81" s="32"/>
      <c r="G81" s="32"/>
      <c r="H81" s="32"/>
      <c r="I81" s="32"/>
      <c r="J81" s="32"/>
      <c r="K81" s="211"/>
      <c r="L81" s="31"/>
      <c r="M81" s="102"/>
      <c r="N81" s="17"/>
    </row>
    <row r="82" spans="1:14" ht="20.25" customHeight="1">
      <c r="A82" s="248" t="s">
        <v>79</v>
      </c>
      <c r="B82" s="116">
        <f aca="true" t="shared" si="15" ref="B82:M82">SUM(B83:B88)</f>
        <v>0</v>
      </c>
      <c r="C82" s="117">
        <f t="shared" si="15"/>
        <v>0</v>
      </c>
      <c r="D82" s="117">
        <f t="shared" si="15"/>
        <v>0</v>
      </c>
      <c r="E82" s="117">
        <f t="shared" si="15"/>
        <v>0</v>
      </c>
      <c r="F82" s="117">
        <f t="shared" si="15"/>
        <v>0</v>
      </c>
      <c r="G82" s="117">
        <f t="shared" si="15"/>
        <v>0</v>
      </c>
      <c r="H82" s="117">
        <f t="shared" si="15"/>
        <v>0</v>
      </c>
      <c r="I82" s="117">
        <f t="shared" si="15"/>
        <v>0</v>
      </c>
      <c r="J82" s="117">
        <f t="shared" si="15"/>
        <v>0</v>
      </c>
      <c r="K82" s="216">
        <f t="shared" si="15"/>
        <v>0</v>
      </c>
      <c r="L82" s="116">
        <f t="shared" si="15"/>
        <v>0</v>
      </c>
      <c r="M82" s="118">
        <f t="shared" si="15"/>
        <v>0</v>
      </c>
      <c r="N82" s="17"/>
    </row>
    <row r="83" spans="1:14" ht="22.5" customHeight="1">
      <c r="A83" s="256" t="s">
        <v>57</v>
      </c>
      <c r="B83" s="31"/>
      <c r="C83" s="32"/>
      <c r="D83" s="32"/>
      <c r="E83" s="32"/>
      <c r="F83" s="32"/>
      <c r="G83" s="32"/>
      <c r="H83" s="32"/>
      <c r="I83" s="32"/>
      <c r="J83" s="32"/>
      <c r="K83" s="211"/>
      <c r="L83" s="31"/>
      <c r="M83" s="102"/>
      <c r="N83" s="17"/>
    </row>
    <row r="84" spans="1:14" ht="22.5" customHeight="1">
      <c r="A84" s="249" t="s">
        <v>49</v>
      </c>
      <c r="B84" s="31"/>
      <c r="C84" s="32"/>
      <c r="D84" s="32"/>
      <c r="E84" s="32"/>
      <c r="F84" s="32"/>
      <c r="G84" s="32"/>
      <c r="H84" s="32"/>
      <c r="I84" s="32"/>
      <c r="J84" s="32"/>
      <c r="K84" s="211"/>
      <c r="L84" s="31"/>
      <c r="M84" s="102"/>
      <c r="N84" s="17"/>
    </row>
    <row r="85" spans="1:14" ht="22.5" customHeight="1">
      <c r="A85" s="249" t="s">
        <v>120</v>
      </c>
      <c r="B85" s="31"/>
      <c r="C85" s="32"/>
      <c r="D85" s="32"/>
      <c r="E85" s="32"/>
      <c r="F85" s="32"/>
      <c r="G85" s="32"/>
      <c r="H85" s="32"/>
      <c r="I85" s="32"/>
      <c r="J85" s="32"/>
      <c r="K85" s="211"/>
      <c r="L85" s="31"/>
      <c r="M85" s="102"/>
      <c r="N85" s="17"/>
    </row>
    <row r="86" spans="1:14" ht="43.5" customHeight="1">
      <c r="A86" s="249" t="s">
        <v>121</v>
      </c>
      <c r="B86" s="31"/>
      <c r="C86" s="32"/>
      <c r="D86" s="32"/>
      <c r="E86" s="32"/>
      <c r="F86" s="32"/>
      <c r="G86" s="32"/>
      <c r="H86" s="32"/>
      <c r="I86" s="32"/>
      <c r="J86" s="32"/>
      <c r="K86" s="211"/>
      <c r="L86" s="31"/>
      <c r="M86" s="102"/>
      <c r="N86" s="17"/>
    </row>
    <row r="87" spans="1:14" ht="43.5" customHeight="1">
      <c r="A87" s="249" t="s">
        <v>122</v>
      </c>
      <c r="B87" s="31"/>
      <c r="C87" s="32"/>
      <c r="D87" s="32"/>
      <c r="E87" s="32"/>
      <c r="F87" s="32"/>
      <c r="G87" s="32"/>
      <c r="H87" s="32"/>
      <c r="I87" s="32"/>
      <c r="J87" s="32"/>
      <c r="K87" s="211"/>
      <c r="L87" s="31"/>
      <c r="M87" s="102"/>
      <c r="N87" s="17"/>
    </row>
    <row r="88" spans="1:14" ht="43.5" customHeight="1">
      <c r="A88" s="249" t="s">
        <v>123</v>
      </c>
      <c r="B88" s="31"/>
      <c r="C88" s="32"/>
      <c r="D88" s="32"/>
      <c r="E88" s="32"/>
      <c r="F88" s="32"/>
      <c r="G88" s="32"/>
      <c r="H88" s="32"/>
      <c r="I88" s="32"/>
      <c r="J88" s="32"/>
      <c r="K88" s="211"/>
      <c r="L88" s="31"/>
      <c r="M88" s="102"/>
      <c r="N88" s="17"/>
    </row>
    <row r="89" spans="1:14" ht="21.75" customHeight="1">
      <c r="A89" s="248" t="s">
        <v>80</v>
      </c>
      <c r="B89" s="116">
        <f aca="true" t="shared" si="16" ref="B89:M89">SUM(B90:B95)</f>
        <v>0</v>
      </c>
      <c r="C89" s="117">
        <f t="shared" si="16"/>
        <v>0</v>
      </c>
      <c r="D89" s="117">
        <f t="shared" si="16"/>
        <v>0</v>
      </c>
      <c r="E89" s="117">
        <f t="shared" si="16"/>
        <v>0</v>
      </c>
      <c r="F89" s="117">
        <f t="shared" si="16"/>
        <v>0</v>
      </c>
      <c r="G89" s="117">
        <f t="shared" si="16"/>
        <v>0</v>
      </c>
      <c r="H89" s="117">
        <f t="shared" si="16"/>
        <v>0</v>
      </c>
      <c r="I89" s="117">
        <f t="shared" si="16"/>
        <v>0</v>
      </c>
      <c r="J89" s="117">
        <f t="shared" si="16"/>
        <v>0</v>
      </c>
      <c r="K89" s="216">
        <f t="shared" si="16"/>
        <v>0</v>
      </c>
      <c r="L89" s="116">
        <f t="shared" si="16"/>
        <v>0</v>
      </c>
      <c r="M89" s="118">
        <f t="shared" si="16"/>
        <v>0</v>
      </c>
      <c r="N89" s="17"/>
    </row>
    <row r="90" spans="1:14" ht="22.5" customHeight="1">
      <c r="A90" s="255" t="s">
        <v>58</v>
      </c>
      <c r="B90" s="31"/>
      <c r="C90" s="32"/>
      <c r="D90" s="32"/>
      <c r="E90" s="32"/>
      <c r="F90" s="32"/>
      <c r="G90" s="32"/>
      <c r="H90" s="32"/>
      <c r="I90" s="32"/>
      <c r="J90" s="32"/>
      <c r="K90" s="211"/>
      <c r="L90" s="31"/>
      <c r="M90" s="102"/>
      <c r="N90" s="17"/>
    </row>
    <row r="91" spans="1:14" ht="22.5" customHeight="1">
      <c r="A91" s="249" t="s">
        <v>50</v>
      </c>
      <c r="B91" s="31"/>
      <c r="C91" s="32"/>
      <c r="D91" s="32"/>
      <c r="E91" s="32"/>
      <c r="F91" s="32"/>
      <c r="G91" s="32"/>
      <c r="H91" s="32"/>
      <c r="I91" s="32"/>
      <c r="J91" s="32"/>
      <c r="K91" s="211"/>
      <c r="L91" s="31"/>
      <c r="M91" s="102"/>
      <c r="N91" s="17"/>
    </row>
    <row r="92" spans="1:14" ht="22.5" customHeight="1">
      <c r="A92" s="249" t="s">
        <v>124</v>
      </c>
      <c r="B92" s="31"/>
      <c r="C92" s="32"/>
      <c r="D92" s="32"/>
      <c r="E92" s="32"/>
      <c r="F92" s="32"/>
      <c r="G92" s="32"/>
      <c r="H92" s="32"/>
      <c r="I92" s="32"/>
      <c r="J92" s="32"/>
      <c r="K92" s="211"/>
      <c r="L92" s="31"/>
      <c r="M92" s="102"/>
      <c r="N92" s="17"/>
    </row>
    <row r="93" spans="1:14" ht="43.5" customHeight="1">
      <c r="A93" s="249" t="s">
        <v>125</v>
      </c>
      <c r="B93" s="31"/>
      <c r="C93" s="32"/>
      <c r="D93" s="32"/>
      <c r="E93" s="32"/>
      <c r="F93" s="32"/>
      <c r="G93" s="32"/>
      <c r="H93" s="32"/>
      <c r="I93" s="32"/>
      <c r="J93" s="32"/>
      <c r="K93" s="211"/>
      <c r="L93" s="31"/>
      <c r="M93" s="102"/>
      <c r="N93" s="17"/>
    </row>
    <row r="94" spans="1:14" ht="43.5" customHeight="1">
      <c r="A94" s="249" t="s">
        <v>126</v>
      </c>
      <c r="B94" s="31"/>
      <c r="C94" s="32"/>
      <c r="D94" s="32"/>
      <c r="E94" s="32"/>
      <c r="F94" s="32"/>
      <c r="G94" s="32"/>
      <c r="H94" s="32"/>
      <c r="I94" s="32"/>
      <c r="J94" s="32"/>
      <c r="K94" s="211"/>
      <c r="L94" s="31"/>
      <c r="M94" s="102"/>
      <c r="N94" s="17"/>
    </row>
    <row r="95" spans="1:14" ht="43.5" customHeight="1">
      <c r="A95" s="249" t="s">
        <v>127</v>
      </c>
      <c r="B95" s="31"/>
      <c r="C95" s="32"/>
      <c r="D95" s="32"/>
      <c r="E95" s="32"/>
      <c r="F95" s="32"/>
      <c r="G95" s="32"/>
      <c r="H95" s="32"/>
      <c r="I95" s="32"/>
      <c r="J95" s="32"/>
      <c r="K95" s="211"/>
      <c r="L95" s="31"/>
      <c r="M95" s="102"/>
      <c r="N95" s="17"/>
    </row>
    <row r="96" spans="1:14" ht="24" customHeight="1">
      <c r="A96" s="248" t="s">
        <v>81</v>
      </c>
      <c r="B96" s="116">
        <f aca="true" t="shared" si="17" ref="B96:M96">SUM(B97:B102)</f>
        <v>0</v>
      </c>
      <c r="C96" s="117">
        <f t="shared" si="17"/>
        <v>0</v>
      </c>
      <c r="D96" s="117">
        <f t="shared" si="17"/>
        <v>0</v>
      </c>
      <c r="E96" s="117">
        <f t="shared" si="17"/>
        <v>0</v>
      </c>
      <c r="F96" s="117">
        <f t="shared" si="17"/>
        <v>0</v>
      </c>
      <c r="G96" s="117">
        <f t="shared" si="17"/>
        <v>0</v>
      </c>
      <c r="H96" s="117">
        <f t="shared" si="17"/>
        <v>0</v>
      </c>
      <c r="I96" s="117">
        <f t="shared" si="17"/>
        <v>0</v>
      </c>
      <c r="J96" s="117">
        <f t="shared" si="17"/>
        <v>0</v>
      </c>
      <c r="K96" s="216">
        <f t="shared" si="17"/>
        <v>0</v>
      </c>
      <c r="L96" s="116">
        <f t="shared" si="17"/>
        <v>0</v>
      </c>
      <c r="M96" s="118">
        <f t="shared" si="17"/>
        <v>0</v>
      </c>
      <c r="N96" s="17"/>
    </row>
    <row r="97" spans="1:14" ht="22.5" customHeight="1">
      <c r="A97" s="255" t="s">
        <v>59</v>
      </c>
      <c r="B97" s="20"/>
      <c r="C97" s="16"/>
      <c r="D97" s="16"/>
      <c r="E97" s="16"/>
      <c r="F97" s="16"/>
      <c r="G97" s="16"/>
      <c r="H97" s="16"/>
      <c r="I97" s="16"/>
      <c r="J97" s="16"/>
      <c r="K97" s="217"/>
      <c r="L97" s="202"/>
      <c r="M97" s="106"/>
      <c r="N97" s="17"/>
    </row>
    <row r="98" spans="1:14" ht="22.5" customHeight="1">
      <c r="A98" s="249" t="s">
        <v>60</v>
      </c>
      <c r="B98" s="21"/>
      <c r="C98" s="22"/>
      <c r="D98" s="22"/>
      <c r="E98" s="22"/>
      <c r="F98" s="22"/>
      <c r="G98" s="22"/>
      <c r="H98" s="22"/>
      <c r="I98" s="22"/>
      <c r="J98" s="22"/>
      <c r="K98" s="218"/>
      <c r="L98" s="203"/>
      <c r="M98" s="107"/>
      <c r="N98" s="17"/>
    </row>
    <row r="99" spans="1:14" ht="22.5" customHeight="1">
      <c r="A99" s="249" t="s">
        <v>128</v>
      </c>
      <c r="B99" s="21"/>
      <c r="C99" s="22"/>
      <c r="D99" s="22"/>
      <c r="E99" s="22"/>
      <c r="F99" s="22"/>
      <c r="G99" s="22"/>
      <c r="H99" s="22"/>
      <c r="I99" s="22"/>
      <c r="J99" s="22"/>
      <c r="K99" s="218"/>
      <c r="L99" s="203"/>
      <c r="M99" s="107"/>
      <c r="N99" s="17"/>
    </row>
    <row r="100" spans="1:14" ht="43.5" customHeight="1">
      <c r="A100" s="249" t="s">
        <v>129</v>
      </c>
      <c r="B100" s="21"/>
      <c r="C100" s="22"/>
      <c r="D100" s="22"/>
      <c r="E100" s="22"/>
      <c r="F100" s="22"/>
      <c r="G100" s="22"/>
      <c r="H100" s="22"/>
      <c r="I100" s="22"/>
      <c r="J100" s="22"/>
      <c r="K100" s="218"/>
      <c r="L100" s="203"/>
      <c r="M100" s="107"/>
      <c r="N100" s="17"/>
    </row>
    <row r="101" spans="1:14" ht="43.5" customHeight="1">
      <c r="A101" s="249" t="s">
        <v>130</v>
      </c>
      <c r="B101" s="21"/>
      <c r="C101" s="22"/>
      <c r="D101" s="22"/>
      <c r="E101" s="22"/>
      <c r="F101" s="22"/>
      <c r="G101" s="22"/>
      <c r="H101" s="22"/>
      <c r="I101" s="22"/>
      <c r="J101" s="22"/>
      <c r="K101" s="218"/>
      <c r="L101" s="203"/>
      <c r="M101" s="107"/>
      <c r="N101" s="17"/>
    </row>
    <row r="102" spans="1:14" ht="43.5" customHeight="1" thickBot="1">
      <c r="A102" s="249" t="s">
        <v>131</v>
      </c>
      <c r="B102" s="21"/>
      <c r="C102" s="22"/>
      <c r="D102" s="22"/>
      <c r="E102" s="22"/>
      <c r="F102" s="22"/>
      <c r="G102" s="22"/>
      <c r="H102" s="22"/>
      <c r="I102" s="22"/>
      <c r="J102" s="22"/>
      <c r="K102" s="218"/>
      <c r="L102" s="203"/>
      <c r="M102" s="107"/>
      <c r="N102" s="17"/>
    </row>
    <row r="103" spans="1:14" ht="20.25" customHeight="1" thickBot="1">
      <c r="A103" s="257" t="s">
        <v>27</v>
      </c>
      <c r="B103" s="122">
        <f>B5-B33</f>
        <v>0</v>
      </c>
      <c r="C103" s="122">
        <f aca="true" t="shared" si="18" ref="C103:K104">C5-C33</f>
        <v>0</v>
      </c>
      <c r="D103" s="122">
        <f t="shared" si="18"/>
        <v>0</v>
      </c>
      <c r="E103" s="122">
        <f t="shared" si="18"/>
        <v>0</v>
      </c>
      <c r="F103" s="122">
        <f t="shared" si="18"/>
        <v>0</v>
      </c>
      <c r="G103" s="122">
        <f t="shared" si="18"/>
        <v>0</v>
      </c>
      <c r="H103" s="122">
        <f t="shared" si="18"/>
        <v>0</v>
      </c>
      <c r="I103" s="122">
        <f t="shared" si="18"/>
        <v>0</v>
      </c>
      <c r="J103" s="122">
        <f t="shared" si="18"/>
        <v>0</v>
      </c>
      <c r="K103" s="220">
        <f>K5-K33</f>
        <v>0</v>
      </c>
      <c r="L103" s="122">
        <f>L5-L33</f>
        <v>0</v>
      </c>
      <c r="M103" s="123">
        <f>M5-M33</f>
        <v>0</v>
      </c>
      <c r="N103" s="9"/>
    </row>
    <row r="104" spans="1:14" ht="22.5" customHeight="1">
      <c r="A104" s="258" t="s">
        <v>65</v>
      </c>
      <c r="B104" s="23">
        <f>B6-B34</f>
        <v>0</v>
      </c>
      <c r="C104" s="24">
        <f t="shared" si="18"/>
        <v>0</v>
      </c>
      <c r="D104" s="24">
        <f t="shared" si="18"/>
        <v>0</v>
      </c>
      <c r="E104" s="24">
        <f t="shared" si="18"/>
        <v>0</v>
      </c>
      <c r="F104" s="24">
        <f t="shared" si="18"/>
        <v>0</v>
      </c>
      <c r="G104" s="24">
        <f t="shared" si="18"/>
        <v>0</v>
      </c>
      <c r="H104" s="24">
        <f t="shared" si="18"/>
        <v>0</v>
      </c>
      <c r="I104" s="24">
        <f t="shared" si="18"/>
        <v>0</v>
      </c>
      <c r="J104" s="24">
        <f t="shared" si="18"/>
        <v>0</v>
      </c>
      <c r="K104" s="221">
        <f t="shared" si="18"/>
        <v>0</v>
      </c>
      <c r="L104" s="23">
        <f>L6-L34</f>
        <v>0</v>
      </c>
      <c r="M104" s="108">
        <f>M6-M34</f>
        <v>0</v>
      </c>
      <c r="N104" s="9"/>
    </row>
    <row r="105" spans="1:14" ht="22.5" customHeight="1">
      <c r="A105" s="247" t="s">
        <v>66</v>
      </c>
      <c r="B105" s="23">
        <f>B7-B35</f>
        <v>0</v>
      </c>
      <c r="C105" s="24">
        <f aca="true" t="shared" si="19" ref="B105:M109">C7-C35</f>
        <v>0</v>
      </c>
      <c r="D105" s="24">
        <f t="shared" si="19"/>
        <v>0</v>
      </c>
      <c r="E105" s="24">
        <f t="shared" si="19"/>
        <v>0</v>
      </c>
      <c r="F105" s="24">
        <f t="shared" si="19"/>
        <v>0</v>
      </c>
      <c r="G105" s="24">
        <f t="shared" si="19"/>
        <v>0</v>
      </c>
      <c r="H105" s="24">
        <f t="shared" si="19"/>
        <v>0</v>
      </c>
      <c r="I105" s="24">
        <f t="shared" si="19"/>
        <v>0</v>
      </c>
      <c r="J105" s="24">
        <f t="shared" si="19"/>
        <v>0</v>
      </c>
      <c r="K105" s="221">
        <f t="shared" si="19"/>
        <v>0</v>
      </c>
      <c r="L105" s="23">
        <f t="shared" si="19"/>
        <v>0</v>
      </c>
      <c r="M105" s="24">
        <f t="shared" si="19"/>
        <v>0</v>
      </c>
      <c r="N105" s="9"/>
    </row>
    <row r="106" spans="1:14" ht="22.5" customHeight="1">
      <c r="A106" s="247" t="s">
        <v>132</v>
      </c>
      <c r="B106" s="23">
        <f t="shared" si="19"/>
        <v>0</v>
      </c>
      <c r="C106" s="24">
        <f t="shared" si="19"/>
        <v>0</v>
      </c>
      <c r="D106" s="24">
        <f t="shared" si="19"/>
        <v>0</v>
      </c>
      <c r="E106" s="24">
        <f t="shared" si="19"/>
        <v>0</v>
      </c>
      <c r="F106" s="24">
        <f t="shared" si="19"/>
        <v>0</v>
      </c>
      <c r="G106" s="24">
        <f t="shared" si="19"/>
        <v>0</v>
      </c>
      <c r="H106" s="24">
        <f t="shared" si="19"/>
        <v>0</v>
      </c>
      <c r="I106" s="24">
        <f t="shared" si="19"/>
        <v>0</v>
      </c>
      <c r="J106" s="24">
        <f t="shared" si="19"/>
        <v>0</v>
      </c>
      <c r="K106" s="221">
        <f t="shared" si="19"/>
        <v>0</v>
      </c>
      <c r="L106" s="23">
        <f t="shared" si="19"/>
        <v>0</v>
      </c>
      <c r="M106" s="24">
        <f t="shared" si="19"/>
        <v>0</v>
      </c>
      <c r="N106" s="9"/>
    </row>
    <row r="107" spans="1:14" ht="43.5" customHeight="1">
      <c r="A107" s="247" t="s">
        <v>133</v>
      </c>
      <c r="B107" s="23">
        <f t="shared" si="19"/>
        <v>0</v>
      </c>
      <c r="C107" s="24">
        <f t="shared" si="19"/>
        <v>0</v>
      </c>
      <c r="D107" s="24">
        <f t="shared" si="19"/>
        <v>0</v>
      </c>
      <c r="E107" s="24">
        <f t="shared" si="19"/>
        <v>0</v>
      </c>
      <c r="F107" s="24">
        <f t="shared" si="19"/>
        <v>0</v>
      </c>
      <c r="G107" s="24">
        <f t="shared" si="19"/>
        <v>0</v>
      </c>
      <c r="H107" s="24">
        <f t="shared" si="19"/>
        <v>0</v>
      </c>
      <c r="I107" s="24">
        <f t="shared" si="19"/>
        <v>0</v>
      </c>
      <c r="J107" s="24">
        <f t="shared" si="19"/>
        <v>0</v>
      </c>
      <c r="K107" s="221">
        <f t="shared" si="19"/>
        <v>0</v>
      </c>
      <c r="L107" s="23">
        <f t="shared" si="19"/>
        <v>0</v>
      </c>
      <c r="M107" s="24">
        <f t="shared" si="19"/>
        <v>0</v>
      </c>
      <c r="N107" s="9"/>
    </row>
    <row r="108" spans="1:14" ht="43.5" customHeight="1">
      <c r="A108" s="247" t="s">
        <v>134</v>
      </c>
      <c r="B108" s="23">
        <f t="shared" si="19"/>
        <v>0</v>
      </c>
      <c r="C108" s="24">
        <f t="shared" si="19"/>
        <v>0</v>
      </c>
      <c r="D108" s="24">
        <f t="shared" si="19"/>
        <v>0</v>
      </c>
      <c r="E108" s="24">
        <f t="shared" si="19"/>
        <v>0</v>
      </c>
      <c r="F108" s="24">
        <f t="shared" si="19"/>
        <v>0</v>
      </c>
      <c r="G108" s="24">
        <f t="shared" si="19"/>
        <v>0</v>
      </c>
      <c r="H108" s="24">
        <f t="shared" si="19"/>
        <v>0</v>
      </c>
      <c r="I108" s="24">
        <f t="shared" si="19"/>
        <v>0</v>
      </c>
      <c r="J108" s="24">
        <f t="shared" si="19"/>
        <v>0</v>
      </c>
      <c r="K108" s="221">
        <f t="shared" si="19"/>
        <v>0</v>
      </c>
      <c r="L108" s="23">
        <f t="shared" si="19"/>
        <v>0</v>
      </c>
      <c r="M108" s="24">
        <f t="shared" si="19"/>
        <v>0</v>
      </c>
      <c r="N108" s="9"/>
    </row>
    <row r="109" spans="1:14" ht="43.5" customHeight="1" thickBot="1">
      <c r="A109" s="247" t="s">
        <v>135</v>
      </c>
      <c r="B109" s="39">
        <f t="shared" si="19"/>
        <v>0</v>
      </c>
      <c r="C109" s="40">
        <f t="shared" si="19"/>
        <v>0</v>
      </c>
      <c r="D109" s="40">
        <f t="shared" si="19"/>
        <v>0</v>
      </c>
      <c r="E109" s="40">
        <f t="shared" si="19"/>
        <v>0</v>
      </c>
      <c r="F109" s="40">
        <f t="shared" si="19"/>
        <v>0</v>
      </c>
      <c r="G109" s="40">
        <f t="shared" si="19"/>
        <v>0</v>
      </c>
      <c r="H109" s="40">
        <f t="shared" si="19"/>
        <v>0</v>
      </c>
      <c r="I109" s="40">
        <f t="shared" si="19"/>
        <v>0</v>
      </c>
      <c r="J109" s="40">
        <f t="shared" si="19"/>
        <v>0</v>
      </c>
      <c r="K109" s="222">
        <f t="shared" si="19"/>
        <v>0</v>
      </c>
      <c r="L109" s="204">
        <f t="shared" si="19"/>
        <v>0</v>
      </c>
      <c r="M109" s="109">
        <f t="shared" si="19"/>
        <v>0</v>
      </c>
      <c r="N109" s="9"/>
    </row>
    <row r="110" spans="1:14" ht="19.5" customHeight="1" thickBot="1">
      <c r="A110" s="223" t="s">
        <v>10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224"/>
      <c r="L110" s="41"/>
      <c r="M110" s="137"/>
      <c r="N110" s="17"/>
    </row>
    <row r="111" spans="1:14" ht="20.25" customHeight="1" thickBot="1">
      <c r="A111" s="219" t="s">
        <v>34</v>
      </c>
      <c r="B111" s="138">
        <f>B103-B110</f>
        <v>0</v>
      </c>
      <c r="C111" s="139">
        <f aca="true" t="shared" si="20" ref="C111:M111">C103-C110</f>
        <v>0</v>
      </c>
      <c r="D111" s="139">
        <f t="shared" si="20"/>
        <v>0</v>
      </c>
      <c r="E111" s="139">
        <f t="shared" si="20"/>
        <v>0</v>
      </c>
      <c r="F111" s="139">
        <f t="shared" si="20"/>
        <v>0</v>
      </c>
      <c r="G111" s="139">
        <f t="shared" si="20"/>
        <v>0</v>
      </c>
      <c r="H111" s="139">
        <f t="shared" si="20"/>
        <v>0</v>
      </c>
      <c r="I111" s="139">
        <f t="shared" si="20"/>
        <v>0</v>
      </c>
      <c r="J111" s="139">
        <f>J103-J110</f>
        <v>0</v>
      </c>
      <c r="K111" s="225">
        <f t="shared" si="20"/>
        <v>0</v>
      </c>
      <c r="L111" s="138">
        <f t="shared" si="20"/>
        <v>0</v>
      </c>
      <c r="M111" s="140">
        <f t="shared" si="20"/>
        <v>0</v>
      </c>
      <c r="N111" s="17"/>
    </row>
    <row r="112" spans="1:14" ht="22.5" customHeight="1">
      <c r="A112" s="226" t="s">
        <v>82</v>
      </c>
      <c r="B112" s="141"/>
      <c r="C112" s="141"/>
      <c r="D112" s="141"/>
      <c r="E112" s="141"/>
      <c r="F112" s="141"/>
      <c r="G112" s="141"/>
      <c r="H112" s="141"/>
      <c r="I112" s="141"/>
      <c r="J112" s="141"/>
      <c r="K112" s="227"/>
      <c r="L112" s="141"/>
      <c r="M112" s="142"/>
      <c r="N112" s="17"/>
    </row>
    <row r="113" spans="1:14" ht="27" customHeight="1" thickBot="1">
      <c r="A113" s="228" t="s">
        <v>37</v>
      </c>
      <c r="B113" s="143">
        <f>B111-B112</f>
        <v>0</v>
      </c>
      <c r="C113" s="144">
        <f aca="true" t="shared" si="21" ref="C113:M113">C111-C112</f>
        <v>0</v>
      </c>
      <c r="D113" s="144">
        <f t="shared" si="21"/>
        <v>0</v>
      </c>
      <c r="E113" s="144">
        <f t="shared" si="21"/>
        <v>0</v>
      </c>
      <c r="F113" s="144">
        <f t="shared" si="21"/>
        <v>0</v>
      </c>
      <c r="G113" s="144">
        <f t="shared" si="21"/>
        <v>0</v>
      </c>
      <c r="H113" s="144">
        <f t="shared" si="21"/>
        <v>0</v>
      </c>
      <c r="I113" s="144">
        <f t="shared" si="21"/>
        <v>0</v>
      </c>
      <c r="J113" s="144">
        <f t="shared" si="21"/>
        <v>0</v>
      </c>
      <c r="K113" s="229">
        <f t="shared" si="21"/>
        <v>0</v>
      </c>
      <c r="L113" s="143">
        <f t="shared" si="21"/>
        <v>0</v>
      </c>
      <c r="M113" s="145">
        <f t="shared" si="21"/>
        <v>0</v>
      </c>
      <c r="N113" s="17"/>
    </row>
    <row r="114" spans="1:13" ht="34.5" customHeight="1" thickBot="1">
      <c r="A114" s="230" t="s">
        <v>41</v>
      </c>
      <c r="B114" s="231">
        <f aca="true" t="shared" si="22" ref="B114:M114">B12+B19+B26-B47-B54-B75-B82-B89-B96</f>
        <v>0</v>
      </c>
      <c r="C114" s="232">
        <f t="shared" si="22"/>
        <v>0</v>
      </c>
      <c r="D114" s="232">
        <f t="shared" si="22"/>
        <v>0</v>
      </c>
      <c r="E114" s="232">
        <f t="shared" si="22"/>
        <v>0</v>
      </c>
      <c r="F114" s="232">
        <f t="shared" si="22"/>
        <v>0</v>
      </c>
      <c r="G114" s="232">
        <f t="shared" si="22"/>
        <v>0</v>
      </c>
      <c r="H114" s="232">
        <f t="shared" si="22"/>
        <v>0</v>
      </c>
      <c r="I114" s="232">
        <f t="shared" si="22"/>
        <v>0</v>
      </c>
      <c r="J114" s="232">
        <f t="shared" si="22"/>
        <v>0</v>
      </c>
      <c r="K114" s="233">
        <f t="shared" si="22"/>
        <v>0</v>
      </c>
      <c r="L114" s="146">
        <f t="shared" si="22"/>
        <v>0</v>
      </c>
      <c r="M114" s="147">
        <f t="shared" si="22"/>
        <v>0</v>
      </c>
    </row>
    <row r="115" ht="14.25">
      <c r="A115" s="148"/>
    </row>
  </sheetData>
  <sheetProtection password="DBBB" sheet="1" formatCells="0" formatColumns="0" formatRows="0" insertColumns="0" insertRows="0" deleteColumns="0" deleteRows="0"/>
  <mergeCells count="1">
    <mergeCell ref="A3:A4"/>
  </mergeCells>
  <conditionalFormatting sqref="D2 E3:M3">
    <cfRule type="cellIs" priority="1" dxfId="1" operator="equal" stopIfTrue="1">
      <formula>$U$1</formula>
    </cfRule>
  </conditionalFormatting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55" r:id="rId1"/>
  <headerFooter>
    <oddHeader>&amp;CTabele finansowe - Załącznik do biznesplanu</oddHeader>
    <oddFooter>&amp;L&amp;"Czcionka tekstu podstawowego,Kursywa"&amp;8PROW 2014-2020_6.4/22/01&amp;R&amp;"Czcionka tekstu podstawowego,Kursywa"&amp;8Strona &amp;P z &amp;N</oddFooter>
  </headerFooter>
  <rowBreaks count="2" manualBreakCount="2">
    <brk id="39" max="12" man="1"/>
    <brk id="7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U8"/>
  <sheetViews>
    <sheetView view="pageBreakPreview" zoomScaleSheetLayoutView="100" workbookViewId="0" topLeftCell="A1">
      <selection activeCell="L1" sqref="L1:M16384"/>
    </sheetView>
  </sheetViews>
  <sheetFormatPr defaultColWidth="8.796875" defaultRowHeight="14.25"/>
  <cols>
    <col min="1" max="1" width="26.3984375" style="0" customWidth="1"/>
    <col min="2" max="3" width="9" style="0" customWidth="1"/>
    <col min="4" max="4" width="10.59765625" style="0" customWidth="1"/>
    <col min="5" max="5" width="9.59765625" style="0" customWidth="1"/>
    <col min="6" max="6" width="10.59765625" style="0" customWidth="1"/>
    <col min="7" max="7" width="10.3984375" style="0" customWidth="1"/>
    <col min="8" max="8" width="11.19921875" style="0" customWidth="1"/>
    <col min="9" max="9" width="10.09765625" style="0" customWidth="1"/>
    <col min="10" max="10" width="10.5" style="0" customWidth="1"/>
    <col min="11" max="11" width="9.8984375" style="0" customWidth="1"/>
    <col min="12" max="12" width="9.8984375" style="0" hidden="1" customWidth="1"/>
    <col min="13" max="13" width="11.09765625" style="0" hidden="1" customWidth="1"/>
    <col min="14" max="14" width="9" style="0" customWidth="1"/>
    <col min="20" max="20" width="0" style="0" hidden="1" customWidth="1"/>
    <col min="21" max="21" width="9" style="0" hidden="1" customWidth="1"/>
  </cols>
  <sheetData>
    <row r="1" ht="14.25">
      <c r="U1" t="s">
        <v>136</v>
      </c>
    </row>
    <row r="2" spans="1:21" ht="25.5" customHeight="1" thickBot="1">
      <c r="A2" s="13" t="s">
        <v>11</v>
      </c>
      <c r="B2" s="26"/>
      <c r="C2" s="26"/>
      <c r="D2" s="27">
        <f>Bilans!D5</f>
      </c>
      <c r="E2" s="26"/>
      <c r="F2" s="26"/>
      <c r="G2" s="26"/>
      <c r="H2" s="26"/>
      <c r="I2" s="26"/>
      <c r="J2" s="26"/>
      <c r="K2" s="26"/>
      <c r="L2" s="26"/>
      <c r="M2" s="26"/>
      <c r="U2">
        <v>1</v>
      </c>
    </row>
    <row r="3" spans="1:13" ht="25.5" customHeight="1" thickTop="1">
      <c r="A3" s="271" t="s">
        <v>0</v>
      </c>
      <c r="B3" s="235" t="s">
        <v>22</v>
      </c>
      <c r="C3" s="167" t="s">
        <v>21</v>
      </c>
      <c r="D3" s="168" t="s">
        <v>150</v>
      </c>
      <c r="E3" s="171">
        <f>IF(Bilans!$E2=E4,Bilans!$U1,"")</f>
      </c>
      <c r="F3" s="171">
        <f>IF(Bilans!$E2=F4,Bilans!$U1,"")</f>
      </c>
      <c r="G3" s="171">
        <f>IF(Bilans!$E2=G4,Bilans!$U1,"")</f>
      </c>
      <c r="H3" s="171">
        <f>IF(Bilans!$E2=H4,Bilans!$U1,"")</f>
      </c>
      <c r="I3" s="171">
        <f>IF(Bilans!$E2=I4,Bilans!$U1,"")</f>
      </c>
      <c r="J3" s="171">
        <f>IF(Bilans!$E2=J4,Bilans!$U1,"")</f>
      </c>
      <c r="K3" s="172">
        <f>IF(Bilans!$E2=K4,Bilans!$U1,"")</f>
      </c>
      <c r="L3" s="51">
        <f>IF(Bilans!$E2=L4,Bilans!$U1,"")</f>
      </c>
      <c r="M3" s="43">
        <f>IF(Bilans!$E2=M4,Bilans!$U1,"")</f>
      </c>
    </row>
    <row r="4" spans="1:13" ht="15" customHeight="1" thickBot="1">
      <c r="A4" s="272"/>
      <c r="B4" s="44">
        <f>IF(D4="","",D4-2)</f>
      </c>
      <c r="C4" s="45">
        <f>IF(D4="","",D4-1)</f>
      </c>
      <c r="D4" s="45">
        <f>IF(Bilans!$E1="wybierz","",Bilans!$E1)</f>
      </c>
      <c r="E4" s="45">
        <f>IF(D4="","",D4+1)</f>
      </c>
      <c r="F4" s="45">
        <f aca="true" t="shared" si="0" ref="F4:K4">IF(E4="","",E4+1)</f>
      </c>
      <c r="G4" s="45">
        <f t="shared" si="0"/>
      </c>
      <c r="H4" s="45">
        <f t="shared" si="0"/>
      </c>
      <c r="I4" s="45">
        <f t="shared" si="0"/>
      </c>
      <c r="J4" s="45">
        <f t="shared" si="0"/>
      </c>
      <c r="K4" s="173">
        <f t="shared" si="0"/>
      </c>
      <c r="L4" s="44">
        <f>IF(K4="","",K4+1)</f>
      </c>
      <c r="M4" s="46">
        <f>IF(L4="","",L4+1)</f>
      </c>
    </row>
    <row r="5" spans="1:13" ht="26.25" thickTop="1">
      <c r="A5" s="236" t="s">
        <v>146</v>
      </c>
      <c r="B5" s="79">
        <f>IF('Rachunek Zysków i Strat'!B33&lt;&gt;0,('Rachunek Zysków i Strat'!B12+'Rachunek Zysków i Strat'!B26)/'Rachunek Zysków i Strat'!B33,0)</f>
        <v>0</v>
      </c>
      <c r="C5" s="79">
        <f>IF('Rachunek Zysków i Strat'!C33&lt;&gt;0,('Rachunek Zysków i Strat'!C12+'Rachunek Zysków i Strat'!C26)/'Rachunek Zysków i Strat'!C33,0)</f>
        <v>0</v>
      </c>
      <c r="D5" s="79">
        <f>IF('Rachunek Zysków i Strat'!D33&lt;&gt;0,('Rachunek Zysków i Strat'!D12+'Rachunek Zysków i Strat'!D26)/'Rachunek Zysków i Strat'!D33,0)</f>
        <v>0</v>
      </c>
      <c r="E5" s="79">
        <f>IF('Rachunek Zysków i Strat'!E33&lt;&gt;0,('Rachunek Zysków i Strat'!E12+'Rachunek Zysków i Strat'!E26)/'Rachunek Zysków i Strat'!E33,0)</f>
        <v>0</v>
      </c>
      <c r="F5" s="79">
        <f>IF('Rachunek Zysków i Strat'!F33&lt;&gt;0,('Rachunek Zysków i Strat'!F12+'Rachunek Zysków i Strat'!F26)/'Rachunek Zysków i Strat'!F33,0)</f>
        <v>0</v>
      </c>
      <c r="G5" s="79">
        <f>IF('Rachunek Zysków i Strat'!G33&lt;&gt;0,('Rachunek Zysków i Strat'!G12+'Rachunek Zysków i Strat'!G26)/'Rachunek Zysków i Strat'!G33,0)</f>
        <v>0</v>
      </c>
      <c r="H5" s="79">
        <f>IF('Rachunek Zysków i Strat'!H33&lt;&gt;0,('Rachunek Zysków i Strat'!H12+'Rachunek Zysków i Strat'!H26)/'Rachunek Zysków i Strat'!H33,0)</f>
        <v>0</v>
      </c>
      <c r="I5" s="79">
        <f>IF('Rachunek Zysków i Strat'!I33&lt;&gt;0,('Rachunek Zysków i Strat'!I12+'Rachunek Zysków i Strat'!I26)/'Rachunek Zysków i Strat'!I33,0)</f>
        <v>0</v>
      </c>
      <c r="J5" s="79">
        <f>IF('Rachunek Zysków i Strat'!J33&lt;&gt;0,('Rachunek Zysków i Strat'!J12+'Rachunek Zysków i Strat'!J26)/'Rachunek Zysków i Strat'!J33,0)</f>
        <v>0</v>
      </c>
      <c r="K5" s="237">
        <f>IF('Rachunek Zysków i Strat'!K33&lt;&gt;0,('Rachunek Zysków i Strat'!K12+'Rachunek Zysków i Strat'!K26)/'Rachunek Zysków i Strat'!K33,0)</f>
        <v>0</v>
      </c>
      <c r="L5" s="79">
        <f>IF('Rachunek Zysków i Strat'!L33&lt;&gt;0,('Rachunek Zysków i Strat'!L12+'Rachunek Zysków i Strat'!L26)/'Rachunek Zysków i Strat'!L33,0)</f>
        <v>0</v>
      </c>
      <c r="M5" s="79">
        <f>IF('Rachunek Zysków i Strat'!M33&lt;&gt;0,('Rachunek Zysków i Strat'!M12+'Rachunek Zysków i Strat'!M26)/'Rachunek Zysków i Strat'!M33,0)</f>
        <v>0</v>
      </c>
    </row>
    <row r="6" spans="1:13" ht="14.25">
      <c r="A6" s="238" t="s">
        <v>85</v>
      </c>
      <c r="B6" s="80"/>
      <c r="C6" s="81"/>
      <c r="D6" s="81"/>
      <c r="E6" s="82">
        <f>IF(E4&gt;=Bilans!$E$2,'Rachunek Zysków i Strat'!E13-'Rachunek Zysków i Strat'!E34+'Rachunek Zysków i Strat'!E41+'Rachunek Zysków i Strat'!E76+'Rachunek Zysków i Strat'!E90,"")</f>
      </c>
      <c r="F6" s="82">
        <f>IF(F4&gt;=Bilans!$E$2,'Rachunek Zysków i Strat'!F13-'Rachunek Zysków i Strat'!F34+'Rachunek Zysków i Strat'!F41+'Rachunek Zysków i Strat'!F76+'Rachunek Zysków i Strat'!F90,"")</f>
      </c>
      <c r="G6" s="82">
        <f>IF(G4&gt;=Bilans!$E$2,'Rachunek Zysków i Strat'!G13-'Rachunek Zysków i Strat'!G34+'Rachunek Zysków i Strat'!G41+'Rachunek Zysków i Strat'!G76+'Rachunek Zysków i Strat'!G90,"")</f>
      </c>
      <c r="H6" s="82">
        <f>IF(H4&gt;=Bilans!$E$2,'Rachunek Zysków i Strat'!H13-'Rachunek Zysków i Strat'!H34+'Rachunek Zysków i Strat'!H41+'Rachunek Zysków i Strat'!H76+'Rachunek Zysków i Strat'!H90,"")</f>
      </c>
      <c r="I6" s="82">
        <f>IF(I4&gt;=Bilans!$E$2,'Rachunek Zysków i Strat'!I13-'Rachunek Zysków i Strat'!I34+'Rachunek Zysków i Strat'!I41+'Rachunek Zysków i Strat'!I76+'Rachunek Zysków i Strat'!I90,"")</f>
      </c>
      <c r="J6" s="82">
        <f>IF(J4&gt;=Bilans!$E$2,'Rachunek Zysków i Strat'!J13-'Rachunek Zysków i Strat'!J34+'Rachunek Zysków i Strat'!J41+'Rachunek Zysków i Strat'!J76+'Rachunek Zysków i Strat'!J90,"")</f>
      </c>
      <c r="K6" s="239">
        <f>IF(K4&gt;=Bilans!$E$2,'Rachunek Zysków i Strat'!K13-'Rachunek Zysków i Strat'!K34+'Rachunek Zysków i Strat'!K41+'Rachunek Zysków i Strat'!K76+'Rachunek Zysków i Strat'!K90,"")</f>
      </c>
      <c r="L6" s="234">
        <f>IF(L4&gt;=Bilans!$E$2,'Rachunek Zysków i Strat'!L13-'Rachunek Zysków i Strat'!L34+'Rachunek Zysków i Strat'!L41+'Rachunek Zysków i Strat'!L76+'Rachunek Zysków i Strat'!L90,"")</f>
      </c>
      <c r="M6" s="82">
        <f>IF(M4&gt;=Bilans!$E$2,'Rachunek Zysków i Strat'!M13-'Rachunek Zysków i Strat'!M34+'Rachunek Zysków i Strat'!M41+'Rachunek Zysków i Strat'!M76+'Rachunek Zysków i Strat'!M90,"")</f>
      </c>
    </row>
    <row r="7" spans="1:13" ht="15" thickBot="1">
      <c r="A7" s="240" t="s">
        <v>83</v>
      </c>
      <c r="B7" s="241" t="str">
        <f>IF(Bilans!B24=0,"brak",Bilans!B14/Bilans!B24)</f>
        <v>brak</v>
      </c>
      <c r="C7" s="241" t="str">
        <f>IF(Bilans!C24=0,"brak",Bilans!C14/Bilans!C24)</f>
        <v>brak</v>
      </c>
      <c r="D7" s="241" t="str">
        <f>IF(Bilans!D24=0,"brak",Bilans!D14/Bilans!D24)</f>
        <v>brak</v>
      </c>
      <c r="E7" s="241" t="str">
        <f>IF(Bilans!E24=0,"brak",Bilans!E14/Bilans!E24)</f>
        <v>brak</v>
      </c>
      <c r="F7" s="241" t="str">
        <f>IF(Bilans!F24=0,"brak",Bilans!F14/Bilans!F24)</f>
        <v>brak</v>
      </c>
      <c r="G7" s="241" t="str">
        <f>IF(Bilans!G24=0,"brak",Bilans!G14/Bilans!G24)</f>
        <v>brak</v>
      </c>
      <c r="H7" s="241" t="str">
        <f>IF(Bilans!H24=0,"brak",Bilans!H14/Bilans!H24)</f>
        <v>brak</v>
      </c>
      <c r="I7" s="241" t="str">
        <f>IF(Bilans!I24=0,"brak",Bilans!I14/Bilans!I24)</f>
        <v>brak</v>
      </c>
      <c r="J7" s="241" t="str">
        <f>IF(Bilans!J24=0,"brak",Bilans!J14/Bilans!J24)</f>
        <v>brak</v>
      </c>
      <c r="K7" s="242" t="str">
        <f>IF(Bilans!K24=0,"brak",Bilans!K14/Bilans!K24)</f>
        <v>brak</v>
      </c>
      <c r="L7" s="110" t="str">
        <f>IF(Bilans!L24=0,"brak",Bilans!L14/Bilans!L24)</f>
        <v>brak</v>
      </c>
      <c r="M7" s="110" t="str">
        <f>IF(Bilans!M24=0,"brak",Bilans!M14/Bilans!M24)</f>
        <v>brak</v>
      </c>
    </row>
    <row r="8" spans="1:13" ht="15" hidden="1" thickTop="1">
      <c r="A8" s="25" t="s">
        <v>33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</sheetData>
  <sheetProtection password="DBBB" sheet="1" formatCells="0" formatColumns="0" formatRows="0" insertColumns="0" insertRows="0" deleteColumns="0" deleteRows="0"/>
  <mergeCells count="1">
    <mergeCell ref="A3:A4"/>
  </mergeCells>
  <conditionalFormatting sqref="E3:M3">
    <cfRule type="cellIs" priority="3" dxfId="1" operator="equal" stopIfTrue="1">
      <formula>$U$1</formula>
    </cfRule>
  </conditionalFormatting>
  <conditionalFormatting sqref="D2">
    <cfRule type="cellIs" priority="2" dxfId="1" operator="equal" stopIfTrue="1">
      <formula>$U$1</formula>
    </cfRule>
  </conditionalFormatting>
  <conditionalFormatting sqref="B7:M7">
    <cfRule type="cellIs" priority="1" dxfId="0" operator="lessThanOrEqual" stopIfTrue="1">
      <formula>""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3" r:id="rId1"/>
  <headerFooter>
    <oddHeader>&amp;CTabele finansowe - Załącznik do biznesplanu</oddHeader>
    <oddFooter>&amp;L&amp;"Czcionka tekstu podstawowego,Kursywa"&amp;8PROW 2014-2020_6.4/22/01&amp;R&amp;"Czcionka tekstu podstawowego,Kursywa"&amp;8Strona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B6"/>
  <sheetViews>
    <sheetView view="pageBreakPreview" zoomScaleSheetLayoutView="100" workbookViewId="0" topLeftCell="A1">
      <selection activeCell="B5" sqref="B5"/>
    </sheetView>
  </sheetViews>
  <sheetFormatPr defaultColWidth="8.796875" defaultRowHeight="14.25"/>
  <cols>
    <col min="1" max="1" width="33.3984375" style="0" customWidth="1"/>
    <col min="2" max="2" width="81.8984375" style="0" customWidth="1"/>
  </cols>
  <sheetData>
    <row r="1" spans="1:2" ht="14.25">
      <c r="A1" s="273" t="s">
        <v>12</v>
      </c>
      <c r="B1" s="57"/>
    </row>
    <row r="2" spans="1:2" ht="15" thickBot="1">
      <c r="A2" s="274"/>
      <c r="B2" s="58"/>
    </row>
    <row r="3" spans="1:2" ht="55.5" customHeight="1">
      <c r="A3" s="59" t="s">
        <v>146</v>
      </c>
      <c r="B3" s="243" t="s">
        <v>152</v>
      </c>
    </row>
    <row r="4" spans="1:2" ht="55.5" customHeight="1">
      <c r="A4" s="60" t="s">
        <v>68</v>
      </c>
      <c r="B4" s="244" t="s">
        <v>70</v>
      </c>
    </row>
    <row r="5" spans="1:2" ht="55.5" customHeight="1" thickBot="1">
      <c r="A5" s="61" t="s">
        <v>83</v>
      </c>
      <c r="B5" s="245" t="s">
        <v>13</v>
      </c>
    </row>
    <row r="6" spans="1:2" ht="41.25" customHeight="1" hidden="1">
      <c r="A6" s="56" t="s">
        <v>33</v>
      </c>
      <c r="B6" s="56" t="s">
        <v>38</v>
      </c>
    </row>
  </sheetData>
  <sheetProtection password="DBBB" sheet="1" formatCells="0" formatColumns="0" formatRows="0" insertColumns="0" insertRows="0" insertHyperlinks="0" deleteColumns="0" deleteRows="0" sort="0" autoFilter="0" pivotTables="0"/>
  <mergeCells count="1">
    <mergeCell ref="A1:A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  <headerFooter>
    <oddHeader>&amp;CTabele finansowe - Załącznik do biznesplanu</oddHeader>
    <oddFooter>&amp;L&amp;"Czcionka tekstu podstawowego,Kursywa"&amp;8PROW 2014-2020_6.4/22/01&amp;R&amp;"Czcionka tekstu podstawowego,Kursywa"&amp;8Strona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7"/>
  <dimension ref="A2:A24"/>
  <sheetViews>
    <sheetView view="pageBreakPreview" zoomScale="115" zoomScaleSheetLayoutView="115" workbookViewId="0" topLeftCell="A10">
      <selection activeCell="A9" sqref="A9"/>
    </sheetView>
  </sheetViews>
  <sheetFormatPr defaultColWidth="8.796875" defaultRowHeight="14.25"/>
  <cols>
    <col min="1" max="1" width="137.8984375" style="149" customWidth="1"/>
    <col min="2" max="16384" width="9" style="149" customWidth="1"/>
  </cols>
  <sheetData>
    <row r="1" ht="15.75" customHeight="1" thickBot="1"/>
    <row r="2" s="151" customFormat="1" ht="26.25" customHeight="1">
      <c r="A2" s="150" t="s">
        <v>35</v>
      </c>
    </row>
    <row r="3" ht="23.25" customHeight="1">
      <c r="A3" s="152" t="s">
        <v>155</v>
      </c>
    </row>
    <row r="4" ht="114" customHeight="1" thickBot="1">
      <c r="A4" s="153" t="s">
        <v>147</v>
      </c>
    </row>
    <row r="5" s="154" customFormat="1" ht="33" customHeight="1">
      <c r="A5" s="150" t="s">
        <v>14</v>
      </c>
    </row>
    <row r="6" ht="48" customHeight="1">
      <c r="A6" s="155" t="s">
        <v>156</v>
      </c>
    </row>
    <row r="7" ht="29.25" customHeight="1">
      <c r="A7" s="155" t="s">
        <v>157</v>
      </c>
    </row>
    <row r="8" ht="40.5" customHeight="1">
      <c r="A8" s="155" t="s">
        <v>158</v>
      </c>
    </row>
    <row r="9" ht="44.25" customHeight="1" thickBot="1">
      <c r="A9" s="156" t="s">
        <v>159</v>
      </c>
    </row>
    <row r="10" s="154" customFormat="1" ht="33" customHeight="1">
      <c r="A10" s="150" t="s">
        <v>15</v>
      </c>
    </row>
    <row r="11" ht="60" customHeight="1">
      <c r="A11" s="155" t="s">
        <v>160</v>
      </c>
    </row>
    <row r="12" ht="49.5" customHeight="1">
      <c r="A12" s="155" t="s">
        <v>161</v>
      </c>
    </row>
    <row r="13" ht="306" customHeight="1" thickBot="1">
      <c r="A13" s="157" t="s">
        <v>162</v>
      </c>
    </row>
    <row r="14" s="154" customFormat="1" ht="33" customHeight="1">
      <c r="A14" s="150" t="s">
        <v>16</v>
      </c>
    </row>
    <row r="15" ht="38.25" customHeight="1">
      <c r="A15" s="158" t="s">
        <v>153</v>
      </c>
    </row>
    <row r="16" ht="114.75" customHeight="1">
      <c r="A16" s="160" t="s">
        <v>169</v>
      </c>
    </row>
    <row r="17" ht="34.5" customHeight="1">
      <c r="A17" s="155" t="s">
        <v>163</v>
      </c>
    </row>
    <row r="18" ht="67.5" customHeight="1">
      <c r="A18" s="155" t="s">
        <v>164</v>
      </c>
    </row>
    <row r="19" ht="34.5" customHeight="1">
      <c r="A19" s="155" t="s">
        <v>165</v>
      </c>
    </row>
    <row r="20" ht="34.5" customHeight="1">
      <c r="A20" s="155" t="s">
        <v>166</v>
      </c>
    </row>
    <row r="21" ht="44.25" customHeight="1">
      <c r="A21" s="155" t="s">
        <v>167</v>
      </c>
    </row>
    <row r="22" ht="34.5" customHeight="1" thickBot="1">
      <c r="A22" s="156" t="s">
        <v>168</v>
      </c>
    </row>
    <row r="23" s="162" customFormat="1" ht="33" customHeight="1">
      <c r="A23" s="161" t="s">
        <v>40</v>
      </c>
    </row>
    <row r="24" ht="141" customHeight="1" thickBot="1">
      <c r="A24" s="159" t="s">
        <v>154</v>
      </c>
    </row>
  </sheetData>
  <sheetProtection password="DBBB" sheet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&amp;CTabele finansowe - Załącznik do biznesplanu</oddHeader>
    <oddFooter>&amp;L&amp;"Czcionka tekstu podstawowego,Kursywa"&amp;8PROW 2014-2020_6.4/22/01&amp;R&amp;"Czcionka tekstu podstawowego,Kursywa"&amp;8Strona &amp;P z &amp;N</oddFooter>
  </headerFooter>
  <rowBreaks count="1" manualBreakCount="1">
    <brk id="1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pawel.gainski</dc:creator>
  <cp:keywords/>
  <dc:description/>
  <cp:lastModifiedBy>Monika Kołata</cp:lastModifiedBy>
  <cp:lastPrinted>2022-06-17T06:45:08Z</cp:lastPrinted>
  <dcterms:created xsi:type="dcterms:W3CDTF">2011-04-04T05:35:57Z</dcterms:created>
  <dcterms:modified xsi:type="dcterms:W3CDTF">2023-06-12T12:09:20Z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db2ece5b-d164-423d-b08e-107e8507a7e9</vt:lpwstr>
  </property>
  <property fmtid="{D5CDD505-2E9C-101B-9397-08002B2CF9AE}" pid="3" name="bjSaver">
    <vt:lpwstr>eDr7amZ5uXgN2J7+cI1Bs+uLZwo1vdfS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