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5.Logistyka\AKTUALNE\PRZETARGI\2026\261_038_Świadczenie usług telefonii ruchomej wraz z dostawą kart SIM\Na stronę\"/>
    </mc:Choice>
  </mc:AlternateContent>
  <xr:revisionPtr revIDLastSave="0" documentId="14_{884DA54D-DD92-48B0-981C-BB3FC583EC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cenow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I17" i="1" s="1"/>
  <c r="F17" i="1"/>
  <c r="H17" i="1" s="1"/>
  <c r="J17" i="1" s="1"/>
  <c r="G16" i="1"/>
  <c r="I16" i="1" s="1"/>
  <c r="F16" i="1"/>
  <c r="H16" i="1" s="1"/>
  <c r="J16" i="1" s="1"/>
  <c r="G6" i="1"/>
  <c r="I6" i="1" s="1"/>
  <c r="F6" i="1"/>
  <c r="H6" i="1" s="1"/>
  <c r="J6" i="1" s="1"/>
  <c r="K17" i="1" l="1"/>
  <c r="I18" i="1"/>
  <c r="K16" i="1"/>
  <c r="J18" i="1"/>
  <c r="K6" i="1"/>
  <c r="G8" i="1"/>
  <c r="F8" i="1"/>
  <c r="K18" i="1" l="1"/>
  <c r="I8" i="1"/>
  <c r="H8" i="1"/>
  <c r="J8" i="1" s="1"/>
  <c r="K8" i="1" l="1"/>
  <c r="G7" i="1"/>
  <c r="G9" i="1"/>
  <c r="F9" i="1"/>
  <c r="H9" i="1" s="1"/>
  <c r="J9" i="1" s="1"/>
  <c r="F7" i="1"/>
  <c r="H7" i="1" s="1"/>
  <c r="J7" i="1" s="1"/>
  <c r="J10" i="1" l="1"/>
  <c r="J21" i="1" s="1"/>
  <c r="I9" i="1"/>
  <c r="K9" i="1" s="1"/>
  <c r="I7" i="1"/>
  <c r="K7" i="1" l="1"/>
  <c r="I10" i="1"/>
  <c r="K10" i="1" l="1"/>
  <c r="K21" i="1" s="1"/>
  <c r="I21" i="1"/>
</calcChain>
</file>

<file path=xl/sharedStrings.xml><?xml version="1.0" encoding="utf-8"?>
<sst xmlns="http://schemas.openxmlformats.org/spreadsheetml/2006/main" count="57" uniqueCount="40">
  <si>
    <t>Lp.</t>
  </si>
  <si>
    <t>Rodzaj usługi</t>
  </si>
  <si>
    <t>Stawka VAT
[%]</t>
  </si>
  <si>
    <t>A</t>
  </si>
  <si>
    <t>B</t>
  </si>
  <si>
    <t>C</t>
  </si>
  <si>
    <t>D</t>
  </si>
  <si>
    <t>Stałe IP</t>
  </si>
  <si>
    <t xml:space="preserve">FORMULARZ CENOWY
</t>
  </si>
  <si>
    <t>Liczba usług danego typu</t>
  </si>
  <si>
    <t>F</t>
  </si>
  <si>
    <t>Wartość netto za 1 miesiąc</t>
  </si>
  <si>
    <t>Kwota VAT zawarta w wartości brutto</t>
  </si>
  <si>
    <t>Wartość netto za 24 miesiące</t>
  </si>
  <si>
    <t>Wartość brutto za 24 miesiące</t>
  </si>
  <si>
    <t xml:space="preserve">Jednostkowa cena netto w złotych za 1 miesiąc/ 1 sztukę  </t>
  </si>
  <si>
    <t>Łączna wartość zamówienia podstawowego za 24 miesiące</t>
  </si>
  <si>
    <t>Kwota VAT zawarta w wartości brutto za 24 miesiące</t>
  </si>
  <si>
    <t>Kwota VAT zawarta w cenie jednostkowej brutto</t>
  </si>
  <si>
    <t>Załącznik nr 2 do Zaproszenia</t>
  </si>
  <si>
    <t xml:space="preserve">Aktywacje głosowe z usługą dostępu do Internetu – pakiet ryczałtowej transmisji danych minimum 40 GB/mc </t>
  </si>
  <si>
    <t>0110-KLL2.261.38.2026</t>
  </si>
  <si>
    <t xml:space="preserve">			…………………………………………………………………                                                                                                                                                                                                                                      Podpis Wykonawcy/osób uprawnionych do reprezentowania Wykonawcy</t>
  </si>
  <si>
    <t>Aktywacje usług dostępu do Internetu – pakiet ryczałtowej transmisji danych minimum 60 GB/mc</t>
  </si>
  <si>
    <t>Nieaktywne karty SIM tzw. zapasowe karty</t>
  </si>
  <si>
    <t>Łączna wartość prawa opcji za 6 miesięcy</t>
  </si>
  <si>
    <t>Wartość netto za 6 miesięcy</t>
  </si>
  <si>
    <t>Kwota VAT zawarta w wartości brutto za 6 miesięcy</t>
  </si>
  <si>
    <t>Wartość brutto za 6 miesięcy</t>
  </si>
  <si>
    <t>6                                            [4 x 5]</t>
  </si>
  <si>
    <t>8                                                                [3 x 6]</t>
  </si>
  <si>
    <t>9                                                                    [7 x 24]</t>
  </si>
  <si>
    <t>10
[8x24]</t>
  </si>
  <si>
    <t>11                                                                           [9 + 10]</t>
  </si>
  <si>
    <t>7                                                                                      [3 x 4]</t>
  </si>
  <si>
    <t>9                                                                      [7 x 6]</t>
  </si>
  <si>
    <t>10
[8x6]</t>
  </si>
  <si>
    <t>I ZAMÓWIENIE PODSTAWOWE</t>
  </si>
  <si>
    <t>II ZAMÓWIENIE W RAMACH PRAWA OPCJI</t>
  </si>
  <si>
    <t>Łączna wartość oferty brutto (zamówienie podstawowe + zamówienie w ramach prawa opcji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</si>
</sst>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/>
    <xf numFmtId="164" fontId="1" fillId="0" borderId="0" xfId="0" applyNumberFormat="1" applyFont="1"/>
    <xf numFmtId="164" fontId="3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3" fillId="0" borderId="7" xfId="0" applyFont="1" applyBorder="1" applyAlignment="1">
      <alignment horizontal="center" vertical="center"/>
    </xf>
    <xf numFmtId="164" fontId="1" fillId="3" borderId="11" xfId="0" applyNumberFormat="1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0" xfId="0" applyFont="1"/>
    <xf numFmtId="3" fontId="2" fillId="2" borderId="1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164" fontId="1" fillId="3" borderId="12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5" fillId="0" borderId="0" xfId="0" applyFont="1"/>
    <xf numFmtId="0" fontId="0" fillId="4" borderId="7" xfId="0" applyFill="1" applyBorder="1"/>
    <xf numFmtId="0" fontId="0" fillId="4" borderId="9" xfId="0" applyFill="1" applyBorder="1"/>
    <xf numFmtId="164" fontId="0" fillId="4" borderId="1" xfId="0" applyNumberFormat="1" applyFill="1" applyBorder="1"/>
    <xf numFmtId="0" fontId="1" fillId="4" borderId="9" xfId="0" applyFont="1" applyFill="1" applyBorder="1" applyAlignment="1">
      <alignment vertical="center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0"/>
  <sheetViews>
    <sheetView tabSelected="1" topLeftCell="C9" workbookViewId="0">
      <selection activeCell="P15" sqref="P15"/>
    </sheetView>
  </sheetViews>
  <sheetFormatPr defaultRowHeight="15" x14ac:dyDescent="0.25"/>
  <cols>
    <col min="2" max="2" width="34.42578125" customWidth="1"/>
    <col min="3" max="3" width="16.42578125" customWidth="1"/>
    <col min="4" max="4" width="18.42578125" customWidth="1"/>
    <col min="5" max="5" width="12.85546875" customWidth="1"/>
    <col min="6" max="6" width="18" customWidth="1"/>
    <col min="7" max="7" width="16.85546875" customWidth="1"/>
    <col min="8" max="8" width="17.28515625" customWidth="1"/>
    <col min="9" max="11" width="19.42578125" customWidth="1"/>
  </cols>
  <sheetData>
    <row r="1" spans="1:14" ht="47.25" customHeight="1" x14ac:dyDescent="0.25">
      <c r="B1" s="5" t="s">
        <v>21</v>
      </c>
      <c r="C1" s="5"/>
      <c r="D1" s="5"/>
      <c r="E1" s="5"/>
      <c r="F1" s="5"/>
      <c r="K1" s="25" t="s">
        <v>19</v>
      </c>
    </row>
    <row r="2" spans="1:14" ht="45" customHeight="1" x14ac:dyDescent="0.25">
      <c r="A2" s="40" t="s">
        <v>8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4" ht="16.5" thickBot="1" x14ac:dyDescent="0.3">
      <c r="B3" s="32" t="s">
        <v>37</v>
      </c>
    </row>
    <row r="4" spans="1:14" ht="60.75" thickBot="1" x14ac:dyDescent="0.3">
      <c r="A4" s="19" t="s">
        <v>0</v>
      </c>
      <c r="B4" s="20" t="s">
        <v>1</v>
      </c>
      <c r="C4" s="20" t="s">
        <v>9</v>
      </c>
      <c r="D4" s="21" t="s">
        <v>15</v>
      </c>
      <c r="E4" s="20" t="s">
        <v>2</v>
      </c>
      <c r="F4" s="20" t="s">
        <v>18</v>
      </c>
      <c r="G4" s="20" t="s">
        <v>11</v>
      </c>
      <c r="H4" s="20" t="s">
        <v>12</v>
      </c>
      <c r="I4" s="20" t="s">
        <v>13</v>
      </c>
      <c r="J4" s="20" t="s">
        <v>17</v>
      </c>
      <c r="K4" s="22" t="s">
        <v>14</v>
      </c>
    </row>
    <row r="5" spans="1:14" ht="30" x14ac:dyDescent="0.25">
      <c r="A5" s="11">
        <v>1</v>
      </c>
      <c r="B5" s="12">
        <v>2</v>
      </c>
      <c r="C5" s="11">
        <v>3</v>
      </c>
      <c r="D5" s="12">
        <v>4</v>
      </c>
      <c r="E5" s="11">
        <v>5</v>
      </c>
      <c r="F5" s="12" t="s">
        <v>29</v>
      </c>
      <c r="G5" s="9" t="s">
        <v>34</v>
      </c>
      <c r="H5" s="10" t="s">
        <v>30</v>
      </c>
      <c r="I5" s="8" t="s">
        <v>31</v>
      </c>
      <c r="J5" s="24" t="s">
        <v>32</v>
      </c>
      <c r="K5" s="16" t="s">
        <v>33</v>
      </c>
    </row>
    <row r="6" spans="1:14" ht="51" customHeight="1" x14ac:dyDescent="0.25">
      <c r="A6" s="17" t="s">
        <v>3</v>
      </c>
      <c r="B6" s="28" t="s">
        <v>20</v>
      </c>
      <c r="C6" s="26">
        <v>90</v>
      </c>
      <c r="D6" s="1"/>
      <c r="E6" s="2">
        <v>0.23</v>
      </c>
      <c r="F6" s="3">
        <f>ROUND(D6*E6,2)</f>
        <v>0</v>
      </c>
      <c r="G6" s="3">
        <f>C6*D6</f>
        <v>0</v>
      </c>
      <c r="H6" s="7">
        <f>C6*F6</f>
        <v>0</v>
      </c>
      <c r="I6" s="3">
        <f>G6*24</f>
        <v>0</v>
      </c>
      <c r="J6" s="7">
        <f>H6*24</f>
        <v>0</v>
      </c>
      <c r="K6" s="18">
        <f>I6+J6</f>
        <v>0</v>
      </c>
      <c r="M6" s="23"/>
      <c r="N6" s="23"/>
    </row>
    <row r="7" spans="1:14" ht="51.75" customHeight="1" x14ac:dyDescent="0.25">
      <c r="A7" s="17" t="s">
        <v>4</v>
      </c>
      <c r="B7" s="28" t="s">
        <v>23</v>
      </c>
      <c r="C7" s="26">
        <v>30</v>
      </c>
      <c r="D7" s="1"/>
      <c r="E7" s="2">
        <v>0.23</v>
      </c>
      <c r="F7" s="3">
        <f t="shared" ref="F7:F9" si="0">ROUND(D7*E7,2)</f>
        <v>0</v>
      </c>
      <c r="G7" s="3">
        <f>C7*D7</f>
        <v>0</v>
      </c>
      <c r="H7" s="7">
        <f>C7*F7</f>
        <v>0</v>
      </c>
      <c r="I7" s="3">
        <f t="shared" ref="I7:I9" si="1">G7*24</f>
        <v>0</v>
      </c>
      <c r="J7" s="7">
        <f t="shared" ref="J7:J9" si="2">H7*24</f>
        <v>0</v>
      </c>
      <c r="K7" s="18">
        <f t="shared" ref="K7:K10" si="3">I7+J7</f>
        <v>0</v>
      </c>
    </row>
    <row r="8" spans="1:14" ht="51.75" customHeight="1" x14ac:dyDescent="0.25">
      <c r="A8" s="17" t="s">
        <v>5</v>
      </c>
      <c r="B8" s="28" t="s">
        <v>24</v>
      </c>
      <c r="C8" s="26">
        <v>10</v>
      </c>
      <c r="D8" s="1"/>
      <c r="E8" s="2">
        <v>0.23</v>
      </c>
      <c r="F8" s="3">
        <f>ROUND(D8*E8,2)</f>
        <v>0</v>
      </c>
      <c r="G8" s="3">
        <f>C8*D8</f>
        <v>0</v>
      </c>
      <c r="H8" s="7">
        <f>C8*F8</f>
        <v>0</v>
      </c>
      <c r="I8" s="3">
        <f t="shared" si="1"/>
        <v>0</v>
      </c>
      <c r="J8" s="7">
        <f t="shared" si="2"/>
        <v>0</v>
      </c>
      <c r="K8" s="18">
        <f t="shared" si="3"/>
        <v>0</v>
      </c>
    </row>
    <row r="9" spans="1:14" ht="51.75" customHeight="1" thickBot="1" x14ac:dyDescent="0.3">
      <c r="A9" s="17" t="s">
        <v>6</v>
      </c>
      <c r="B9" s="28" t="s">
        <v>7</v>
      </c>
      <c r="C9" s="26">
        <v>1</v>
      </c>
      <c r="D9" s="1"/>
      <c r="E9" s="2">
        <v>0.23</v>
      </c>
      <c r="F9" s="3">
        <f t="shared" si="0"/>
        <v>0</v>
      </c>
      <c r="G9" s="3">
        <f>C9*D9</f>
        <v>0</v>
      </c>
      <c r="H9" s="7">
        <f>C9*F9</f>
        <v>0</v>
      </c>
      <c r="I9" s="3">
        <f t="shared" si="1"/>
        <v>0</v>
      </c>
      <c r="J9" s="7">
        <f t="shared" si="2"/>
        <v>0</v>
      </c>
      <c r="K9" s="18">
        <f t="shared" si="3"/>
        <v>0</v>
      </c>
    </row>
    <row r="10" spans="1:14" ht="51.75" customHeight="1" thickBot="1" x14ac:dyDescent="0.3">
      <c r="A10" s="14" t="s">
        <v>10</v>
      </c>
      <c r="B10" s="37" t="s">
        <v>16</v>
      </c>
      <c r="C10" s="38"/>
      <c r="D10" s="38"/>
      <c r="E10" s="38"/>
      <c r="F10" s="38"/>
      <c r="G10" s="38"/>
      <c r="H10" s="39"/>
      <c r="I10" s="15">
        <f>SUM(I6:I9)</f>
        <v>0</v>
      </c>
      <c r="J10" s="15">
        <f>SUM(J6:J9)</f>
        <v>0</v>
      </c>
      <c r="K10" s="27">
        <f t="shared" si="3"/>
        <v>0</v>
      </c>
    </row>
    <row r="11" spans="1:14" ht="15.75" customHeight="1" x14ac:dyDescent="0.25">
      <c r="A11" s="29"/>
      <c r="B11" s="30"/>
      <c r="C11" s="30"/>
      <c r="D11" s="30"/>
      <c r="E11" s="30"/>
      <c r="F11" s="30"/>
      <c r="G11" s="30"/>
      <c r="H11" s="30"/>
      <c r="I11" s="31"/>
      <c r="J11" s="31"/>
      <c r="K11" s="31"/>
    </row>
    <row r="12" spans="1:14" ht="23.1" customHeight="1" x14ac:dyDescent="0.25">
      <c r="A12" s="29"/>
      <c r="B12" s="30" t="s">
        <v>38</v>
      </c>
      <c r="C12" s="30"/>
      <c r="D12" s="30"/>
      <c r="E12" s="30"/>
      <c r="F12" s="30"/>
      <c r="G12" s="30"/>
      <c r="H12" s="30"/>
      <c r="I12" s="31"/>
      <c r="J12" s="31"/>
      <c r="K12" s="31"/>
    </row>
    <row r="13" spans="1:14" ht="16.5" customHeight="1" thickBot="1" x14ac:dyDescent="0.3">
      <c r="B13" s="13"/>
      <c r="C13" s="4"/>
      <c r="D13" s="4"/>
      <c r="E13" s="4"/>
      <c r="F13" s="4"/>
      <c r="G13" s="4"/>
      <c r="H13" s="6"/>
      <c r="I13" s="6"/>
      <c r="J13" s="6"/>
    </row>
    <row r="14" spans="1:14" ht="60.75" customHeight="1" thickBot="1" x14ac:dyDescent="0.3">
      <c r="A14" s="19" t="s">
        <v>0</v>
      </c>
      <c r="B14" s="20" t="s">
        <v>1</v>
      </c>
      <c r="C14" s="20" t="s">
        <v>9</v>
      </c>
      <c r="D14" s="21" t="s">
        <v>15</v>
      </c>
      <c r="E14" s="20" t="s">
        <v>2</v>
      </c>
      <c r="F14" s="20" t="s">
        <v>18</v>
      </c>
      <c r="G14" s="20" t="s">
        <v>11</v>
      </c>
      <c r="H14" s="20" t="s">
        <v>12</v>
      </c>
      <c r="I14" s="20" t="s">
        <v>26</v>
      </c>
      <c r="J14" s="20" t="s">
        <v>27</v>
      </c>
      <c r="K14" s="22" t="s">
        <v>28</v>
      </c>
    </row>
    <row r="15" spans="1:14" ht="30" x14ac:dyDescent="0.25">
      <c r="A15" s="11">
        <v>1</v>
      </c>
      <c r="B15" s="12">
        <v>2</v>
      </c>
      <c r="C15" s="11">
        <v>3</v>
      </c>
      <c r="D15" s="12">
        <v>4</v>
      </c>
      <c r="E15" s="11">
        <v>5</v>
      </c>
      <c r="F15" s="12" t="s">
        <v>29</v>
      </c>
      <c r="G15" s="9" t="s">
        <v>34</v>
      </c>
      <c r="H15" s="10" t="s">
        <v>30</v>
      </c>
      <c r="I15" s="8" t="s">
        <v>35</v>
      </c>
      <c r="J15" s="24" t="s">
        <v>36</v>
      </c>
      <c r="K15" s="16" t="s">
        <v>33</v>
      </c>
    </row>
    <row r="16" spans="1:14" ht="51.75" customHeight="1" x14ac:dyDescent="0.25">
      <c r="A16" s="17" t="s">
        <v>3</v>
      </c>
      <c r="B16" s="28" t="s">
        <v>20</v>
      </c>
      <c r="C16" s="26">
        <v>50</v>
      </c>
      <c r="D16" s="1"/>
      <c r="E16" s="2">
        <v>0.23</v>
      </c>
      <c r="F16" s="3">
        <f>ROUND(D16*E16,2)</f>
        <v>0</v>
      </c>
      <c r="G16" s="3">
        <f>C16*D16</f>
        <v>0</v>
      </c>
      <c r="H16" s="7">
        <f>C16*F16</f>
        <v>0</v>
      </c>
      <c r="I16" s="3">
        <f>G16*6</f>
        <v>0</v>
      </c>
      <c r="J16" s="7">
        <f>H16*6</f>
        <v>0</v>
      </c>
      <c r="K16" s="18">
        <f>I16+J16</f>
        <v>0</v>
      </c>
    </row>
    <row r="17" spans="1:11" ht="51.75" customHeight="1" thickBot="1" x14ac:dyDescent="0.3">
      <c r="A17" s="17" t="s">
        <v>4</v>
      </c>
      <c r="B17" s="28" t="s">
        <v>23</v>
      </c>
      <c r="C17" s="26">
        <v>50</v>
      </c>
      <c r="D17" s="1"/>
      <c r="E17" s="2">
        <v>0.23</v>
      </c>
      <c r="F17" s="3">
        <f t="shared" ref="F17" si="4">ROUND(D17*E17,2)</f>
        <v>0</v>
      </c>
      <c r="G17" s="3">
        <f>C17*D17</f>
        <v>0</v>
      </c>
      <c r="H17" s="7">
        <f>C17*F17</f>
        <v>0</v>
      </c>
      <c r="I17" s="3">
        <f>G17*6</f>
        <v>0</v>
      </c>
      <c r="J17" s="7">
        <f>H17*6</f>
        <v>0</v>
      </c>
      <c r="K17" s="18">
        <f t="shared" ref="K17" si="5">I17+J17</f>
        <v>0</v>
      </c>
    </row>
    <row r="18" spans="1:11" ht="51" customHeight="1" thickBot="1" x14ac:dyDescent="0.3">
      <c r="A18" s="14" t="s">
        <v>10</v>
      </c>
      <c r="B18" s="37" t="s">
        <v>25</v>
      </c>
      <c r="C18" s="38"/>
      <c r="D18" s="38"/>
      <c r="E18" s="38"/>
      <c r="F18" s="38"/>
      <c r="G18" s="38"/>
      <c r="H18" s="39"/>
      <c r="I18" s="15">
        <f>SUM(I16:I17)</f>
        <v>0</v>
      </c>
      <c r="J18" s="15">
        <f>SUM(J16:J17)</f>
        <v>0</v>
      </c>
      <c r="K18" s="27">
        <f>I18+J18</f>
        <v>0</v>
      </c>
    </row>
    <row r="20" spans="1:11" ht="15.75" thickBot="1" x14ac:dyDescent="0.3"/>
    <row r="21" spans="1:11" ht="51.6" customHeight="1" thickBot="1" x14ac:dyDescent="0.3">
      <c r="B21" s="33"/>
      <c r="C21" s="34"/>
      <c r="D21" s="36" t="s">
        <v>39</v>
      </c>
      <c r="E21" s="34"/>
      <c r="F21" s="34"/>
      <c r="G21" s="34"/>
      <c r="H21" s="34"/>
      <c r="I21" s="35">
        <f>I10+I18</f>
        <v>0</v>
      </c>
      <c r="J21" s="35">
        <f>J10+J18</f>
        <v>0</v>
      </c>
      <c r="K21" s="35">
        <f>K10+K18</f>
        <v>0</v>
      </c>
    </row>
    <row r="25" spans="1:11" x14ac:dyDescent="0.25">
      <c r="H25" s="41" t="s">
        <v>22</v>
      </c>
      <c r="I25" s="41"/>
      <c r="J25" s="41"/>
      <c r="K25" s="41"/>
    </row>
    <row r="26" spans="1:11" x14ac:dyDescent="0.25">
      <c r="H26" s="41"/>
      <c r="I26" s="41"/>
      <c r="J26" s="41"/>
      <c r="K26" s="41"/>
    </row>
    <row r="27" spans="1:11" x14ac:dyDescent="0.25">
      <c r="H27" s="41"/>
      <c r="I27" s="41"/>
      <c r="J27" s="41"/>
      <c r="K27" s="41"/>
    </row>
    <row r="28" spans="1:11" x14ac:dyDescent="0.25">
      <c r="H28" s="41"/>
      <c r="I28" s="41"/>
      <c r="J28" s="41"/>
      <c r="K28" s="41"/>
    </row>
    <row r="29" spans="1:11" x14ac:dyDescent="0.25">
      <c r="H29" s="41"/>
      <c r="I29" s="41"/>
      <c r="J29" s="41"/>
      <c r="K29" s="41"/>
    </row>
    <row r="30" spans="1:11" x14ac:dyDescent="0.25">
      <c r="H30" s="41"/>
      <c r="I30" s="41"/>
      <c r="J30" s="41"/>
      <c r="K30" s="41"/>
    </row>
  </sheetData>
  <mergeCells count="4">
    <mergeCell ref="B10:H10"/>
    <mergeCell ref="A2:K2"/>
    <mergeCell ref="H25:K30"/>
    <mergeCell ref="B18:H18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2026-09-22T12:17:42Z</cp:lastPrinted>
  <dcterms:created xsi:type="dcterms:W3CDTF">2021-06-16T09:09:25Z</dcterms:created>
  <dcterms:modified xsi:type="dcterms:W3CDTF">2026-09-23T06:24:36Z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UxC4dwLulzfINJ8nQH+xvX5LNGipWa4BRSZhPgxsCvl8fASXJ2+eijIAsUYL3L+mp9gg3+EHC5FYXUBFgWbwkw==</vt:lpwstr>
  </property>
  <property fmtid="{D5CDD505-2E9C-101B-9397-08002B2CF9AE}" pid="4" name="MFClassificationDate">
    <vt:lpwstr>2022-06-27T11:24:45.2773449+02:00</vt:lpwstr>
  </property>
  <property fmtid="{D5CDD505-2E9C-101B-9397-08002B2CF9AE}" pid="5" name="MFClassifiedBySID">
    <vt:lpwstr>UxC4dwLulzfINJ8nQH+xvX5LNGipWa4BRSZhPgxsCvm42mrIC/DSDv0ggS+FjUN/2v1BBotkLlY5aAiEhoi6uVpL0J1vXp10zepl2+9ML4VbI/kRRHRd+Z+X9xeQKt7+</vt:lpwstr>
  </property>
  <property fmtid="{D5CDD505-2E9C-101B-9397-08002B2CF9AE}" pid="6" name="MFGRNItemId">
    <vt:lpwstr>GRN-c591eaaa-5c2e-4fe5-afcc-a91cba24c79d</vt:lpwstr>
  </property>
  <property fmtid="{D5CDD505-2E9C-101B-9397-08002B2CF9AE}" pid="7" name="MFHash">
    <vt:lpwstr>2Oxr/EM8cinxnGswWmCuZA0B2EAJczd0idOF/bqc2CI=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