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kbuczek\Desktop\"/>
    </mc:Choice>
  </mc:AlternateContent>
  <xr:revisionPtr revIDLastSave="0" documentId="13_ncr:1_{65612343-EF60-40DD-955C-F9F3AC834A38}" xr6:coauthVersionLast="47" xr6:coauthVersionMax="47" xr10:uidLastSave="{00000000-0000-0000-0000-000000000000}"/>
  <bookViews>
    <workbookView xWindow="28680" yWindow="-120" windowWidth="29040" windowHeight="15840" activeTab="3" xr2:uid="{63A0F764-5B65-4286-8646-45664A9BD567}"/>
  </bookViews>
  <sheets>
    <sheet name="Instrukcja" sheetId="6" r:id="rId1"/>
    <sheet name="(A) Dane wnioskodawcy" sheetId="1" r:id="rId2"/>
    <sheet name="(B) Dane do oceny" sheetId="3" r:id="rId3"/>
    <sheet name="(C) Ocena sytuacji ekonomicznej" sheetId="5" r:id="rId4"/>
    <sheet name="Arkusz techniczny" sheetId="2"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5" l="1"/>
  <c r="K7" i="5"/>
  <c r="I501" i="2"/>
  <c r="I502" i="2"/>
  <c r="I503" i="2"/>
  <c r="I504" i="2"/>
  <c r="I505" i="2"/>
  <c r="I494" i="2"/>
  <c r="I495" i="2"/>
  <c r="I496" i="2"/>
  <c r="I497" i="2" s="1"/>
  <c r="I498" i="2" s="1"/>
  <c r="I499" i="2" s="1"/>
  <c r="I500" i="2" s="1"/>
  <c r="I466" i="2"/>
  <c r="I467" i="2"/>
  <c r="I468" i="2" s="1"/>
  <c r="I469" i="2" s="1"/>
  <c r="I470" i="2" s="1"/>
  <c r="I471" i="2" s="1"/>
  <c r="I472" i="2" s="1"/>
  <c r="I473" i="2" s="1"/>
  <c r="I474" i="2" s="1"/>
  <c r="I475" i="2" s="1"/>
  <c r="I476" i="2" s="1"/>
  <c r="I477" i="2" s="1"/>
  <c r="I478" i="2" s="1"/>
  <c r="I479" i="2" s="1"/>
  <c r="I480" i="2" s="1"/>
  <c r="I481" i="2" s="1"/>
  <c r="I482" i="2" s="1"/>
  <c r="I483" i="2" s="1"/>
  <c r="I484" i="2" s="1"/>
  <c r="I485" i="2" s="1"/>
  <c r="I486" i="2" s="1"/>
  <c r="I487" i="2" s="1"/>
  <c r="I488" i="2" s="1"/>
  <c r="I489" i="2" s="1"/>
  <c r="I490" i="2" s="1"/>
  <c r="I491" i="2" s="1"/>
  <c r="I492" i="2" s="1"/>
  <c r="I493" i="2" s="1"/>
  <c r="I449" i="2"/>
  <c r="I450" i="2"/>
  <c r="I451" i="2"/>
  <c r="I452" i="2" s="1"/>
  <c r="I453" i="2" s="1"/>
  <c r="I454" i="2" s="1"/>
  <c r="I455" i="2" s="1"/>
  <c r="I456" i="2" s="1"/>
  <c r="I457" i="2" s="1"/>
  <c r="I458" i="2" s="1"/>
  <c r="I459" i="2" s="1"/>
  <c r="I460" i="2" s="1"/>
  <c r="I461" i="2" s="1"/>
  <c r="I462" i="2" s="1"/>
  <c r="I463" i="2" s="1"/>
  <c r="I464" i="2" s="1"/>
  <c r="I465" i="2" s="1"/>
  <c r="I434" i="2"/>
  <c r="I435" i="2" s="1"/>
  <c r="I436" i="2" s="1"/>
  <c r="I437" i="2" s="1"/>
  <c r="I438" i="2" s="1"/>
  <c r="I439" i="2" s="1"/>
  <c r="I440" i="2" s="1"/>
  <c r="I441" i="2" s="1"/>
  <c r="I442" i="2" s="1"/>
  <c r="I443" i="2" s="1"/>
  <c r="I444" i="2" s="1"/>
  <c r="I445" i="2" s="1"/>
  <c r="I446" i="2" s="1"/>
  <c r="I447" i="2" s="1"/>
  <c r="I448" i="2" s="1"/>
  <c r="I414" i="2"/>
  <c r="I415" i="2"/>
  <c r="I416" i="2"/>
  <c r="I417" i="2" s="1"/>
  <c r="I418" i="2" s="1"/>
  <c r="I419" i="2" s="1"/>
  <c r="I420" i="2" s="1"/>
  <c r="I421" i="2" s="1"/>
  <c r="I422" i="2" s="1"/>
  <c r="I423" i="2" s="1"/>
  <c r="I424" i="2" s="1"/>
  <c r="I425" i="2" s="1"/>
  <c r="I426" i="2" s="1"/>
  <c r="I427" i="2" s="1"/>
  <c r="I428" i="2" s="1"/>
  <c r="I429" i="2" s="1"/>
  <c r="I430" i="2" s="1"/>
  <c r="I431" i="2" s="1"/>
  <c r="I432" i="2" s="1"/>
  <c r="I433" i="2" s="1"/>
  <c r="I408" i="2"/>
  <c r="I409" i="2"/>
  <c r="I410" i="2"/>
  <c r="I411" i="2"/>
  <c r="I412" i="2"/>
  <c r="I413" i="2"/>
  <c r="I396" i="2"/>
  <c r="I397" i="2" s="1"/>
  <c r="I398" i="2" s="1"/>
  <c r="I399" i="2" s="1"/>
  <c r="I400" i="2" s="1"/>
  <c r="I401" i="2" s="1"/>
  <c r="I402" i="2" s="1"/>
  <c r="I403" i="2" s="1"/>
  <c r="I404" i="2" s="1"/>
  <c r="I405" i="2" s="1"/>
  <c r="I406" i="2" s="1"/>
  <c r="I407" i="2" s="1"/>
  <c r="I366" i="2"/>
  <c r="I367" i="2"/>
  <c r="I368" i="2"/>
  <c r="I369" i="2" s="1"/>
  <c r="I370" i="2" s="1"/>
  <c r="I371" i="2" s="1"/>
  <c r="I372" i="2" s="1"/>
  <c r="I373" i="2" s="1"/>
  <c r="I374" i="2" s="1"/>
  <c r="I375" i="2" s="1"/>
  <c r="I376" i="2" s="1"/>
  <c r="I377" i="2" s="1"/>
  <c r="I378" i="2" s="1"/>
  <c r="I379" i="2" s="1"/>
  <c r="I380" i="2" s="1"/>
  <c r="I381" i="2" s="1"/>
  <c r="I382" i="2" s="1"/>
  <c r="I383" i="2" s="1"/>
  <c r="I384" i="2" s="1"/>
  <c r="I385" i="2" s="1"/>
  <c r="I386" i="2" s="1"/>
  <c r="I387" i="2" s="1"/>
  <c r="I388" i="2" s="1"/>
  <c r="I389" i="2" s="1"/>
  <c r="I390" i="2" s="1"/>
  <c r="I391" i="2" s="1"/>
  <c r="I392" i="2" s="1"/>
  <c r="I393" i="2" s="1"/>
  <c r="I394" i="2" s="1"/>
  <c r="I395" i="2" s="1"/>
  <c r="I359" i="2"/>
  <c r="I360" i="2"/>
  <c r="I361" i="2" s="1"/>
  <c r="I362" i="2" s="1"/>
  <c r="I363" i="2" s="1"/>
  <c r="I364" i="2" s="1"/>
  <c r="I365" i="2" s="1"/>
  <c r="I335" i="2"/>
  <c r="I336" i="2" s="1"/>
  <c r="I337" i="2" s="1"/>
  <c r="I338" i="2" s="1"/>
  <c r="I339" i="2" s="1"/>
  <c r="I340" i="2" s="1"/>
  <c r="I341" i="2" s="1"/>
  <c r="I342" i="2" s="1"/>
  <c r="I343" i="2" s="1"/>
  <c r="I344" i="2" s="1"/>
  <c r="I345" i="2" s="1"/>
  <c r="I346" i="2" s="1"/>
  <c r="I347" i="2" s="1"/>
  <c r="I348" i="2" s="1"/>
  <c r="I349" i="2" s="1"/>
  <c r="I350" i="2" s="1"/>
  <c r="I351" i="2" s="1"/>
  <c r="I352" i="2" s="1"/>
  <c r="I353" i="2" s="1"/>
  <c r="I354" i="2" s="1"/>
  <c r="I355" i="2" s="1"/>
  <c r="I356" i="2" s="1"/>
  <c r="I357" i="2" s="1"/>
  <c r="I358" i="2" s="1"/>
  <c r="I333" i="2"/>
  <c r="I334" i="2"/>
  <c r="I330" i="2"/>
  <c r="I331" i="2"/>
  <c r="I332" i="2"/>
  <c r="I323" i="2"/>
  <c r="I324" i="2"/>
  <c r="I325" i="2"/>
  <c r="I326" i="2"/>
  <c r="I327" i="2"/>
  <c r="I328" i="2"/>
  <c r="I329" i="2"/>
  <c r="I318" i="2"/>
  <c r="I319" i="2"/>
  <c r="I320" i="2"/>
  <c r="I321" i="2"/>
  <c r="I322" i="2" s="1"/>
  <c r="I312" i="2"/>
  <c r="I313" i="2"/>
  <c r="I314" i="2"/>
  <c r="I315" i="2"/>
  <c r="I316" i="2"/>
  <c r="I317" i="2"/>
  <c r="I301" i="2"/>
  <c r="I302" i="2"/>
  <c r="I303" i="2"/>
  <c r="I304" i="2"/>
  <c r="I305" i="2"/>
  <c r="I306" i="2"/>
  <c r="I307" i="2"/>
  <c r="I308" i="2"/>
  <c r="I309" i="2"/>
  <c r="I310" i="2"/>
  <c r="I311" i="2" s="1"/>
  <c r="I155" i="2"/>
  <c r="I156" i="2" s="1"/>
  <c r="I157" i="2" s="1"/>
  <c r="I158" i="2" s="1"/>
  <c r="I159" i="2" s="1"/>
  <c r="I160" i="2" s="1"/>
  <c r="I161" i="2" s="1"/>
  <c r="I162" i="2" s="1"/>
  <c r="I163" i="2" s="1"/>
  <c r="I164" i="2" s="1"/>
  <c r="I165" i="2" s="1"/>
  <c r="I166" i="2" s="1"/>
  <c r="I167" i="2" s="1"/>
  <c r="I168" i="2" s="1"/>
  <c r="I169" i="2" s="1"/>
  <c r="I170" i="2" s="1"/>
  <c r="I171" i="2" s="1"/>
  <c r="I172" i="2" s="1"/>
  <c r="I173" i="2" s="1"/>
  <c r="I174" i="2" s="1"/>
  <c r="I175" i="2" s="1"/>
  <c r="I176" i="2" s="1"/>
  <c r="I177" i="2" s="1"/>
  <c r="I178" i="2" s="1"/>
  <c r="I179" i="2" s="1"/>
  <c r="I180" i="2" s="1"/>
  <c r="I181" i="2" s="1"/>
  <c r="I182" i="2" s="1"/>
  <c r="I183" i="2" s="1"/>
  <c r="I184" i="2" s="1"/>
  <c r="I185" i="2" s="1"/>
  <c r="I186" i="2" s="1"/>
  <c r="I187" i="2" s="1"/>
  <c r="I188" i="2" s="1"/>
  <c r="I189" i="2" s="1"/>
  <c r="I190" i="2" s="1"/>
  <c r="I191" i="2" s="1"/>
  <c r="I192" i="2" s="1"/>
  <c r="I193" i="2" s="1"/>
  <c r="I194" i="2" s="1"/>
  <c r="I195" i="2" s="1"/>
  <c r="I196" i="2" s="1"/>
  <c r="I197" i="2" s="1"/>
  <c r="I198" i="2" s="1"/>
  <c r="I199" i="2" s="1"/>
  <c r="I200" i="2" s="1"/>
  <c r="I201" i="2" s="1"/>
  <c r="I202" i="2" s="1"/>
  <c r="I203" i="2" s="1"/>
  <c r="I204" i="2" s="1"/>
  <c r="I205" i="2" s="1"/>
  <c r="I206" i="2" s="1"/>
  <c r="I207" i="2" s="1"/>
  <c r="I208" i="2" s="1"/>
  <c r="I209" i="2" s="1"/>
  <c r="I210" i="2" s="1"/>
  <c r="I211" i="2" s="1"/>
  <c r="I212" i="2" s="1"/>
  <c r="I213" i="2" s="1"/>
  <c r="I214" i="2" s="1"/>
  <c r="I215" i="2" s="1"/>
  <c r="I216" i="2" s="1"/>
  <c r="I217" i="2" s="1"/>
  <c r="I218" i="2" s="1"/>
  <c r="I219" i="2" s="1"/>
  <c r="I220" i="2" s="1"/>
  <c r="I221" i="2" s="1"/>
  <c r="I222" i="2" s="1"/>
  <c r="I223" i="2" s="1"/>
  <c r="I224" i="2" s="1"/>
  <c r="I225" i="2" s="1"/>
  <c r="I226" i="2" s="1"/>
  <c r="I227" i="2" s="1"/>
  <c r="I228" i="2" s="1"/>
  <c r="I229" i="2" s="1"/>
  <c r="I230" i="2" s="1"/>
  <c r="I231" i="2" s="1"/>
  <c r="I232" i="2" s="1"/>
  <c r="I233" i="2" s="1"/>
  <c r="I234" i="2" s="1"/>
  <c r="I235" i="2" s="1"/>
  <c r="I236" i="2" s="1"/>
  <c r="I237" i="2" s="1"/>
  <c r="I238" i="2" s="1"/>
  <c r="I239" i="2" s="1"/>
  <c r="I240" i="2" s="1"/>
  <c r="I241" i="2" s="1"/>
  <c r="I242" i="2" s="1"/>
  <c r="I243" i="2" s="1"/>
  <c r="I244" i="2" s="1"/>
  <c r="I245" i="2" s="1"/>
  <c r="I246" i="2" s="1"/>
  <c r="I247" i="2" s="1"/>
  <c r="I248" i="2" s="1"/>
  <c r="I249" i="2" s="1"/>
  <c r="I250" i="2" s="1"/>
  <c r="I251" i="2" s="1"/>
  <c r="I252" i="2" s="1"/>
  <c r="I253" i="2" s="1"/>
  <c r="I254" i="2" s="1"/>
  <c r="I255" i="2" s="1"/>
  <c r="I256" i="2" s="1"/>
  <c r="I257" i="2" s="1"/>
  <c r="I258" i="2" s="1"/>
  <c r="I259" i="2" s="1"/>
  <c r="I260" i="2" s="1"/>
  <c r="I261" i="2" s="1"/>
  <c r="I262" i="2" s="1"/>
  <c r="I263" i="2" s="1"/>
  <c r="I264" i="2" s="1"/>
  <c r="I265" i="2" s="1"/>
  <c r="I266" i="2" s="1"/>
  <c r="I267" i="2" s="1"/>
  <c r="I268" i="2" s="1"/>
  <c r="I269" i="2" s="1"/>
  <c r="I270" i="2" s="1"/>
  <c r="I271" i="2" s="1"/>
  <c r="I272" i="2" s="1"/>
  <c r="I273" i="2" s="1"/>
  <c r="I274" i="2" s="1"/>
  <c r="I275" i="2" s="1"/>
  <c r="I276" i="2" s="1"/>
  <c r="I277" i="2" s="1"/>
  <c r="I278" i="2" s="1"/>
  <c r="I279" i="2" s="1"/>
  <c r="I280" i="2" s="1"/>
  <c r="I281" i="2" s="1"/>
  <c r="I282" i="2" s="1"/>
  <c r="I283" i="2" s="1"/>
  <c r="I284" i="2" s="1"/>
  <c r="I285" i="2" s="1"/>
  <c r="I286" i="2" s="1"/>
  <c r="I287" i="2" s="1"/>
  <c r="I288" i="2" s="1"/>
  <c r="I289" i="2" s="1"/>
  <c r="I290" i="2" s="1"/>
  <c r="I291" i="2" s="1"/>
  <c r="I292" i="2" s="1"/>
  <c r="I293" i="2" s="1"/>
  <c r="I294" i="2" s="1"/>
  <c r="I295" i="2" s="1"/>
  <c r="I296" i="2" s="1"/>
  <c r="I297" i="2" s="1"/>
  <c r="I298" i="2" s="1"/>
  <c r="I299" i="2" s="1"/>
  <c r="I300" i="2" s="1"/>
  <c r="I30" i="3"/>
  <c r="K8" i="5"/>
  <c r="I37" i="3"/>
  <c r="K20" i="5"/>
  <c r="I38" i="3" l="1"/>
  <c r="J38" i="3" s="1"/>
  <c r="I46" i="3"/>
  <c r="H22" i="3"/>
  <c r="I22" i="3"/>
  <c r="G22" i="3"/>
  <c r="H14" i="3"/>
  <c r="I14" i="3"/>
  <c r="G14" i="3"/>
  <c r="H13" i="3"/>
  <c r="K24" i="5"/>
  <c r="J6" i="5" s="1"/>
  <c r="I154" i="2"/>
  <c r="I6" i="2"/>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s="1"/>
  <c r="I40" i="2" s="1"/>
  <c r="I41" i="2" s="1"/>
  <c r="I42" i="2" s="1"/>
  <c r="I43" i="2" s="1"/>
  <c r="I44" i="2" s="1"/>
  <c r="I45" i="2" s="1"/>
  <c r="I46" i="2" s="1"/>
  <c r="I47" i="2" s="1"/>
  <c r="I48" i="2" s="1"/>
  <c r="I49" i="2" s="1"/>
  <c r="I50" i="2" s="1"/>
  <c r="I51" i="2" s="1"/>
  <c r="I52" i="2" s="1"/>
  <c r="I53" i="2" s="1"/>
  <c r="I54" i="2" s="1"/>
  <c r="I55" i="2" s="1"/>
  <c r="I56" i="2" s="1"/>
  <c r="I57" i="2" s="1"/>
  <c r="I58" i="2" s="1"/>
  <c r="I59" i="2" s="1"/>
  <c r="I60" i="2" s="1"/>
  <c r="I61" i="2" s="1"/>
  <c r="I62" i="2" s="1"/>
  <c r="I63" i="2" s="1"/>
  <c r="I64" i="2" s="1"/>
  <c r="I65" i="2" s="1"/>
  <c r="I66" i="2" s="1"/>
  <c r="I67" i="2" s="1"/>
  <c r="I68" i="2" s="1"/>
  <c r="I69" i="2" s="1"/>
  <c r="I70" i="2" s="1"/>
  <c r="I71" i="2" s="1"/>
  <c r="I72" i="2" s="1"/>
  <c r="I73" i="2" s="1"/>
  <c r="I74" i="2" s="1"/>
  <c r="I75" i="2" s="1"/>
  <c r="I76" i="2" s="1"/>
  <c r="I77" i="2" s="1"/>
  <c r="I78" i="2" s="1"/>
  <c r="I79" i="2" s="1"/>
  <c r="I80" i="2" s="1"/>
  <c r="I81" i="2" s="1"/>
  <c r="I82" i="2" s="1"/>
  <c r="I83" i="2" s="1"/>
  <c r="I84" i="2" s="1"/>
  <c r="I85" i="2" s="1"/>
  <c r="I86" i="2" s="1"/>
  <c r="I87" i="2" s="1"/>
  <c r="I88" i="2" s="1"/>
  <c r="I89" i="2" s="1"/>
  <c r="I90" i="2" s="1"/>
  <c r="I91" i="2" s="1"/>
  <c r="I92" i="2" s="1"/>
  <c r="I93" i="2" s="1"/>
  <c r="I94" i="2" s="1"/>
  <c r="I95" i="2" s="1"/>
  <c r="I96" i="2" s="1"/>
  <c r="I97" i="2" s="1"/>
  <c r="I98" i="2" s="1"/>
  <c r="I99" i="2" s="1"/>
  <c r="I100" i="2" s="1"/>
  <c r="I101" i="2" s="1"/>
  <c r="I102" i="2" s="1"/>
  <c r="I103" i="2" s="1"/>
  <c r="I104" i="2" s="1"/>
  <c r="I105" i="2" s="1"/>
  <c r="I106" i="2" s="1"/>
  <c r="I107" i="2" s="1"/>
  <c r="I108" i="2" s="1"/>
  <c r="I109" i="2" s="1"/>
  <c r="I110" i="2" s="1"/>
  <c r="I111" i="2" s="1"/>
  <c r="I112" i="2" s="1"/>
  <c r="I113" i="2" s="1"/>
  <c r="I114" i="2" s="1"/>
  <c r="I115" i="2" s="1"/>
  <c r="I116" i="2" s="1"/>
  <c r="I117" i="2" s="1"/>
  <c r="I118" i="2" s="1"/>
  <c r="I119" i="2" s="1"/>
  <c r="I120" i="2" s="1"/>
  <c r="I121" i="2" s="1"/>
  <c r="I122" i="2" s="1"/>
  <c r="I123" i="2" s="1"/>
  <c r="I124" i="2" s="1"/>
  <c r="I125" i="2" s="1"/>
  <c r="I126" i="2" s="1"/>
  <c r="I127" i="2" s="1"/>
  <c r="I128" i="2" s="1"/>
  <c r="I129" i="2" s="1"/>
  <c r="I130" i="2" s="1"/>
  <c r="I131" i="2" s="1"/>
  <c r="I132" i="2" s="1"/>
  <c r="I133" i="2" s="1"/>
  <c r="I134" i="2" s="1"/>
  <c r="I135" i="2" s="1"/>
  <c r="I136" i="2" s="1"/>
  <c r="I137" i="2" s="1"/>
  <c r="I138" i="2" s="1"/>
  <c r="I139" i="2" s="1"/>
  <c r="I140" i="2" s="1"/>
  <c r="I141" i="2" s="1"/>
  <c r="I142" i="2" s="1"/>
  <c r="I143" i="2" s="1"/>
  <c r="I144" i="2" s="1"/>
  <c r="I145" i="2" s="1"/>
  <c r="I146" i="2" s="1"/>
  <c r="I147" i="2" s="1"/>
  <c r="I148" i="2" s="1"/>
  <c r="I149" i="2" s="1"/>
  <c r="I150" i="2" s="1"/>
  <c r="I151" i="2" s="1"/>
  <c r="I152" i="2" s="1"/>
  <c r="I153" i="2" s="1"/>
  <c r="E6" i="2"/>
  <c r="E7" i="2" s="1"/>
  <c r="E8" i="2" s="1"/>
  <c r="E9" i="2" s="1"/>
  <c r="E10" i="2" s="1"/>
  <c r="E11" i="2" s="1"/>
  <c r="E12" i="2" s="1"/>
  <c r="E13" i="2" s="1"/>
  <c r="E14" i="2" s="1"/>
  <c r="C35" i="2"/>
  <c r="C33" i="2"/>
  <c r="C34" i="2"/>
  <c r="C26" i="2"/>
  <c r="C27" i="2" s="1"/>
  <c r="C28" i="2" s="1"/>
  <c r="C29" i="2" s="1"/>
  <c r="C30" i="2" s="1"/>
  <c r="C31" i="2" s="1"/>
  <c r="C32" i="2" s="1"/>
  <c r="C7" i="2"/>
  <c r="C8" i="2" s="1"/>
  <c r="C9" i="2" s="1"/>
  <c r="C10" i="2" s="1"/>
  <c r="C11" i="2" s="1"/>
  <c r="C12" i="2" s="1"/>
  <c r="C13" i="2" s="1"/>
  <c r="C14" i="2" s="1"/>
  <c r="C15" i="2" s="1"/>
  <c r="C16" i="2" s="1"/>
  <c r="C17" i="2" s="1"/>
  <c r="C18" i="2" s="1"/>
  <c r="C19" i="2" s="1"/>
  <c r="C20" i="2" s="1"/>
  <c r="C21" i="2" s="1"/>
  <c r="C22" i="2" s="1"/>
  <c r="C23" i="2" s="1"/>
  <c r="C24" i="2" s="1"/>
  <c r="C25" i="2" s="1"/>
  <c r="C6" i="2"/>
  <c r="G13" i="3" l="1"/>
  <c r="H30" i="3"/>
  <c r="I44" i="3"/>
  <c r="J44" i="3" s="1"/>
  <c r="J46" i="3"/>
  <c r="J37" i="3"/>
  <c r="K12" i="5" s="1"/>
  <c r="J7" i="5" s="1"/>
  <c r="K28" i="5" l="1"/>
  <c r="J8" i="5" s="1"/>
</calcChain>
</file>

<file path=xl/sharedStrings.xml><?xml version="1.0" encoding="utf-8"?>
<sst xmlns="http://schemas.openxmlformats.org/spreadsheetml/2006/main" count="140" uniqueCount="129">
  <si>
    <t>Formularz oceny sytuacji ekonomicznej przedsiębiorstwa/wnioskodawcy</t>
  </si>
  <si>
    <t>Data przedstawienia danych do oceny</t>
  </si>
  <si>
    <t>Nazwa wnioskodawcy</t>
  </si>
  <si>
    <t>Tytuł projektu</t>
  </si>
  <si>
    <t>Dzień</t>
  </si>
  <si>
    <t>Miesiąc</t>
  </si>
  <si>
    <t>Rok</t>
  </si>
  <si>
    <t>styczeń</t>
  </si>
  <si>
    <t>luty</t>
  </si>
  <si>
    <t>marzec</t>
  </si>
  <si>
    <t>kwiecień</t>
  </si>
  <si>
    <t>maj</t>
  </si>
  <si>
    <t>czerwiec</t>
  </si>
  <si>
    <t>lipiec</t>
  </si>
  <si>
    <t>sierpień</t>
  </si>
  <si>
    <t>wrzesień</t>
  </si>
  <si>
    <t>październik</t>
  </si>
  <si>
    <t>listopad</t>
  </si>
  <si>
    <t>grudzień</t>
  </si>
  <si>
    <t>A.1</t>
  </si>
  <si>
    <t>A.2</t>
  </si>
  <si>
    <t>A.3</t>
  </si>
  <si>
    <t>Centrum Projektów Polska Cyfrowa</t>
  </si>
  <si>
    <t>spółka akcyjna</t>
  </si>
  <si>
    <t>spółka z o.o.</t>
  </si>
  <si>
    <t>spółka komandytowo-akcyjna</t>
  </si>
  <si>
    <t>spółka jawna</t>
  </si>
  <si>
    <t>spółka komandytowa</t>
  </si>
  <si>
    <t>spółka partnerska</t>
  </si>
  <si>
    <t>spółka cywilna</t>
  </si>
  <si>
    <t>jednoosobowa działalność gospodarcza</t>
  </si>
  <si>
    <t>Mikroprzedsiębiorstwo</t>
  </si>
  <si>
    <t>Małe przedsiębiorstwo</t>
  </si>
  <si>
    <t>Średnie przedsiębiorstwo</t>
  </si>
  <si>
    <t>Duże przedsiębiorstwo</t>
  </si>
  <si>
    <t xml:space="preserve"> Ocena sytuacji ekonomicznej przedsiębiorstwa/wnioskodawcy</t>
  </si>
  <si>
    <t>TAK</t>
  </si>
  <si>
    <t>1.B</t>
  </si>
  <si>
    <t>2.B</t>
  </si>
  <si>
    <t>3.B</t>
  </si>
  <si>
    <t>4.B</t>
  </si>
  <si>
    <t>5.B</t>
  </si>
  <si>
    <t>Przedsiębiorstwo podlega zbiorowemu postępowaniu w związku z niewypłacalnością lub spełnia kryteria by zostać objętym zbiorowym postępowaniem w związku z niewypłacalnością na wniosek wierzycieli.</t>
  </si>
  <si>
    <t>NIE</t>
  </si>
  <si>
    <t>Przedsiębiorstwo otrzymało pomoc na ratowanie i nie spłaciło do tej pory pożyczki ani nie zakończyło umowy o gwarancję lub otrzymało pomoc na restrukturyzację i nadal podlega planowi restrukturyzacyjnemu.</t>
  </si>
  <si>
    <t>Warunek 1</t>
  </si>
  <si>
    <t>a) W przypadku spółki akcyjnej, spółki z ograniczoną odpowiedzialnością oraz spółki komandytowo-akcyjnej – ponad połowa jej subskrybowanego kapitału zakładowego została utracona w efekcie zakumulowanych strat (nie dotyczy przedsiębiorstwa mikro, małego i średniego funkcjonującego mniej niż 3 lata).
b) W przypadku spółki jawnej, spółki komandytowej, spółki partnerskiej oraz spółki cywilnej - ponad połowa jej kapitału wykazanego w sprawozdaniach finansowych została utracona w efekcie zakumulowanych strat (nie dotyczy przedsiębiorstwa mikro, małego i średniego funkcjonującego mniej niż 3 lata).</t>
  </si>
  <si>
    <t>Warunek 2</t>
  </si>
  <si>
    <t>Warunek 3</t>
  </si>
  <si>
    <t>Warunek 4</t>
  </si>
  <si>
    <t xml:space="preserve">W ciągu ostatnich 2 lat księgowy stosunek kapitału obcego do kapitału własnego przedsiębiorstwa przekracza 7,5 oraz w ciągu ostatnich 2 lat wskaźnik pokrycia odsetek zyskiem EBITDA (EBITDA/odsetki) przedsiębiorstwa wynosi poniżej 1,0 (dotyczy tylko dużego przedsiębiorstwa). </t>
  </si>
  <si>
    <t>n</t>
  </si>
  <si>
    <t>n-1</t>
  </si>
  <si>
    <t>n-2</t>
  </si>
  <si>
    <t>7.B</t>
  </si>
  <si>
    <t>A.</t>
  </si>
  <si>
    <t>I.</t>
  </si>
  <si>
    <t>II.</t>
  </si>
  <si>
    <t>Kapitał (fundusz) zapasowy</t>
  </si>
  <si>
    <t>Kapitał (fundusz) z aktualizacji wyceny</t>
  </si>
  <si>
    <t>III.</t>
  </si>
  <si>
    <t>IV.</t>
  </si>
  <si>
    <t>Pozostałe kapitały (fundusze) rezerwowe</t>
  </si>
  <si>
    <t>V.</t>
  </si>
  <si>
    <t>VI.</t>
  </si>
  <si>
    <t>VII.</t>
  </si>
  <si>
    <t>Zobowiązania i rezerwy na zobowiązania</t>
  </si>
  <si>
    <t>Rezerwy na zobowiązania</t>
  </si>
  <si>
    <t>Zobowiązania długoterminowe</t>
  </si>
  <si>
    <t>Zobowiązania krótkoterminowe</t>
  </si>
  <si>
    <t>B.</t>
  </si>
  <si>
    <t>Rozliczenia międzyokresowe</t>
  </si>
  <si>
    <t>Odsetek od zaciągniętych zobowiązań oprocentowanych</t>
  </si>
  <si>
    <t>EBITDA</t>
  </si>
  <si>
    <t>Warunki, w tym oświadczenia wnioskodawcy</t>
  </si>
  <si>
    <t xml:space="preserve">Podmiot jest w trudnej sytuacji, jeżeli w wyniku odliczenia od kapitałów o charakterze rezerwowym (i wszystkich innych elementów uznawanych za część środków własnych przedsiębiorstwa - poza kapitałem zakładowym) zakumulowanych strat powstaje ujemna skumulowana kwota, która przekracza połowę subskrybowanego kapitału zakładowego, czyli: </t>
  </si>
  <si>
    <t>6.B.1</t>
  </si>
  <si>
    <t>6.B.2</t>
  </si>
  <si>
    <t>6.B.3</t>
  </si>
  <si>
    <t>kapitał rezerwowy (w tym tzw. share premium), zapasowy, z aktualizacji wyceny itd. (bez kapitału podstawowego/zakładowego) - zakumulowane straty (z lat ubiegłych i ostatniego roku)| &gt; 50% kapitału podstawowego.</t>
  </si>
  <si>
    <t>8.B</t>
  </si>
  <si>
    <t>9.B</t>
  </si>
  <si>
    <t>Odpisy z zysku netto w ciągu roku obrotowego 
(wielkość ujemna)</t>
  </si>
  <si>
    <t>10.B</t>
  </si>
  <si>
    <t xml:space="preserve">W ciągu ostatnich 2 lat wskaźnik pokrycia odsetek zyskiem EBITDA (EBITDA/odsetki) przedsiębiorstwa wynosi poniżej 1,0 (dotyczy tylko dużego przedsiębiorstwa). </t>
  </si>
  <si>
    <t>INSTRUKCJA DO FORMULARZA</t>
  </si>
  <si>
    <t>Ocena czy przedsiębiorstwo/wnioskodawca znajduje się w trudnej sytuacji ekonomicznej</t>
  </si>
  <si>
    <t>Zasady ogólne wypełniania formularza</t>
  </si>
  <si>
    <t>Zasady oceny sytuacji ekonomicznej przedsiębiorstwa/wnioskodawcy</t>
  </si>
  <si>
    <t>Przedsiębiorstwo znajduje się w trudnej sytuacji, jeśli spełniony jest co najmniej jeden z poniższych warunków:</t>
  </si>
  <si>
    <t>W przypadku spółki akcyjnej, spółki z ograniczoną odpowiedzialnością oraz spółki komandytowo-akcyjnej – ponad połowa jej subskrybowanego kapitału zakładowego została utracona w efekcie zakumulowanych strat (nie dotyczy przedsiębiorstwa mikro, małego i średniego funkcjonującego mniej niż 3 lata).</t>
  </si>
  <si>
    <t>W przypadku spółki jawnej, spółki komandytowej, spółki partnerskiej oraz spółki cywilnej - ponad połowa jej kapitału wykazanego w sprawozdaniach finansowych została utracona w efekcie zakumulowanych strat (nie dotyczy przedsiębiorstwa mikro, małego i średniego funkcjonującego mniej niż 3 lata).</t>
  </si>
  <si>
    <t>W praktyce warunek powyższy brzmi następująco:</t>
  </si>
  <si>
    <t>•	kapitał rezerwowy (w tym tzw. share premium), zapasowy, z aktualizacji wyceny itd. (bez kapitału podstawowego/zakładowego) - zakumulowane straty (z lat ubiegłych i ostatniego roku) &lt; 0 oraz
•	kapitał rezerwowy (w tym tzw. share premium), zapasowy, z aktualizacji wyceny itd. (bez kapitału podstawowego/zakładowego) - zakumulowane straty (z lat ubiegłych i ostatniego roku)| &gt; 50% kapitału podstawowego.</t>
  </si>
  <si>
    <t>WARUNEK 1</t>
  </si>
  <si>
    <t>WARUNEK 2</t>
  </si>
  <si>
    <t>WARUNEK 3</t>
  </si>
  <si>
    <t>WARUNEK 4</t>
  </si>
  <si>
    <t>Podstawa prawna</t>
  </si>
  <si>
    <t>1. Art. 2 pkt. 18, Rozporządzenie Komisji (UE) Nr 651/2014 z dnia 17 czerwca 2014 r. 
uznające niektóre rodzaje pomocy za zgodne z rynkiem wewnętrznym w zastosowaniu art. 107 i 108 Traktatu  (Tekst mający znaczenie dla EOG)  (Dz.U. L 187 z 26.6.2014, s. 1) 
„przedsiębiorstwo znajdujące się w trudnej sytuacji” oznacza przedsiębiorstwo, wobec którego zachodzi co najmniej jedna z poniższych okoliczności:
a) w przypadku spółki z ograniczoną odpowiedzialnością (innej niż MŚP, które istnieje od mniej niż trzech lat lub, do celów kwalifikowalności pomocy na finansowanie ryzyka, MŚP w okresie siedmiu lat od daty pierwszej sprzedaży komercyjnej, które kwalifikuje się do inwestycji w zakresie finansowania ryzyka w następstwie przeprowadzenia procedury due diligence przez wybranego pośrednika finansowego), w przypadku gdy ponad połowa jej subskrybowanego kapitału zakładowego została utracona w efekcie zakumulowanych strat. Taka sytuacja ma miejsce, gdy w wyniku odliczenia od rezerw (i wszystkich innych elementów uznawanych za część środków własnych przedsiębiorstwa) zakumulowanych strat powstaje ujemna skumulowana kwota, która przekracza połowę subskrybowanego kapitału zakładowego. Do celów niniejszego przepisu „spółka z ograniczoną odpowiedzialnością” odnosi się w szczególności do rodzajów jednostek podanych w załączniku I do dyrektywy 2013/34/UE, a „kapitał zakładowy” obejmuje, w stosownych przypadkach, wszelkie premie emisyjne;
b) w przypadku spółki, w której co najmniej niektórzy członkowie ponoszą nieograniczoną odpowiedzialność za jej zadłużenie (innej niż MŚP, które istnieje od mniej niż trzech lat lub, do celów kwalifikowalności pomocy na finansowanie ryzyka, MŚP w okresie siedmiu lat od daty pierwszej sprzedaży komercyjnej, które kwalifikuje się do inwestycji w zakresie finansowania ryzyka w następstwie przeprowadzenia procedury due diligence przez wybranego pośrednika finansowego), w przypadku gdy ponad połowa jej kapitału wykazanego w sprawozdaniach finansowych tej spółki została utracona w efekcie zakumulowanych strat. Do celów niniejszego przepisu „spółka, w której co najmniej niektórzy członkowie ponoszą nieograniczoną odpowiedzialność za jej zadłużenie” odnosi się w szczególności do rodzajów jednostek wymienionych w załączniku II do dyrektywy 2013/34/UE;
c) w sytuacji gdy przedsiębiorstwo podlega zbiorowemu postępowaniu w związku z niewypłacalnością lub spełnia kryteria na mocy obowiązującego prawa krajowego, by zostać objętym zbiorowym podstępowaniem w związku z niewypłacalnością na wniosek jej wierzycieli; 
d) w sytuacji gdy przedsiębiorstwo otrzymało pomoc na ratowanie i nie spłaciło do tej pory pożyczki ani nie zakończyło umowy o gwarancję lub otrzymało pomoc na restrukturyzację i nadal podlega planowi restrukturyzacyjnemu; 
e) w przypadku przedsiębiorstwa, które nie jest MŚP, jeśli w ciągu ostatnich dwóch lat: 
1) stosunek księgowej wartości kapitału obcego do kapitału własnego tego przedsiębiorstwa przekracza 7,5 oraz 
2) wskaźnik pokrycia odsetek zyskiem EBITDA tego przedsiębiorstwa wynosi poniżej 1,0.</t>
  </si>
  <si>
    <t>2. Dyrektywa Parlamentu Europejskiego i Rady 2013/34/UE z dnia 26 czerwca 2013 r. w sprawie rocznych sprawozdań finansowych, skonsolidowanych sprawozdań finansowych i powiązanych sprawozdań niektórych rodzajów jednostek, zmieniająca dyrektywę Parlamentu Europejskiego i Rady 2006/43/WE oraz uchylająca dyrektywy Rady 78/660/EWG i 83/349/EWG.</t>
  </si>
  <si>
    <t>3. Komunikat Komisji Wytyczne dotyczące pomocy państwa na ratowanie i restrukturyzację przedsiębiorstw niefinansowych znajdujących się w trudnej sytuacji (2014/C 249/01), p. 20.</t>
  </si>
  <si>
    <t>4. Ustawa z dnia 29 września 1994 r. o rachunkowości, (Dz.U. 1994 Nr 121 poz. 591).</t>
  </si>
  <si>
    <t>6.B</t>
  </si>
  <si>
    <t>5.B.1</t>
  </si>
  <si>
    <t>4.B.1</t>
  </si>
  <si>
    <t>4.B.2</t>
  </si>
  <si>
    <t>Przedsiębiorstwo MŚP działające krócej niż 3 lata znajduje się w trudnej sytuacji</t>
  </si>
  <si>
    <t>Przedsiębiorstwo duże znajduje się w trudnej sytuacji</t>
  </si>
  <si>
    <t>Przedsiębiorstwo MŚP działające dłużej niż 3 lata znajduje się w trudnej sytuacji</t>
  </si>
  <si>
    <t>WYNIK TESTU</t>
  </si>
  <si>
    <t>OCENA LOGICZNA</t>
  </si>
  <si>
    <t>Zysk (strata prezentowana z minusem) netto</t>
  </si>
  <si>
    <t>Zysk (strata prezentowana z minusem) z lat ubiegłych</t>
  </si>
  <si>
    <t xml:space="preserve">Kapitał (fundusz) własny </t>
  </si>
  <si>
    <t>Kapitał (fundusz) podstawowy (zakładowy)</t>
  </si>
  <si>
    <t>1. Formularz należy wypełnić w języku polskim.
2. Informacje zawarte w formularzu powinny być tożsame z danymi zawartymi w sprawozdaniach finansowych i systemie rachunkowo-księgowym.
3. Niedopuszczalna jest zmiana układu formularza tj. m.in. usuwanie poszczególnych punktów, tabel bądź kolumn.
4. Niedopuszczalne jest powielanie wierszy oraz dodawanie dodatkowych informacji (punktów) mających wpływ na ocenę formularza.
5. Wszystkie pola wymagane w formularzu powinny zostać wypełnione. 
6. Informacje oznaczone kolorem szarym są polami informacyjnymi
7. W przypadku wykorzystania niniejszego arkusza kalkulacyjnego należy:
• wypełnić pola oznaczone na kolor niebieski,
• dane finansowe wpisać z dokładnością do dwóch miejsc po przecinku.</t>
  </si>
  <si>
    <t>8. Pola zaznaczono kolorem zielonym zawierają formuły (wyliczają się automatycznie), nie należy ich wypełniać.
9. Należy zwrócić uwagę na zablokowanie formuł obliczeniowych, a w sytuacji ich utraty, możliwość odwołania się do założeń wzoru. Rekomenduje się także zapoznanie z komentarzami i definicjami wpisanymi w arkusz kalkulacyjny.
10. Należy pamiętać, że prezentowane dane podlegają kontroli przez instytucje systemowe i może dojść do ich weryfikacji na podstawie danych źródłowych.
11. Okres funkcjonowania przedsiębiorstwa należy podać w pełnych miesiącach. Początkiem okresu jest data rejestracji podmiotu w KRS lub CEIDG (do weryfikacji w Krajowym Rejestrze Sądowym lub Centralnej Ewidencji i Informacji o Działalności Gospodarczej oraz bazie internetowej REGON), końcem okresu jest data składania niniejszego formularza. Liczone są pełne miesiące.
12. W celu określenia statusu przedsiębiorstwa zastosowanie mają przepisy Załącznika I rozporządzenia Komisji (UE) nr 651/2014. Przy określaniu wielkości przedsiębiorstwa należy wziąć pod uwagę skumulowane dane przedsiębiorstw powiązanych z danym przedsiębiorstwem lub przedsiębiorstw partnerskich, w myśl definicji zawartych w załączniku I do rozporządzenia Komisji UE nr 651/2014. Informacje dotyczące statusu wnioskodawcy powinny być zgodne z informacjami podanymi w załączniku nr 3 „Oświadczenie Wnioskodawcy o spełnianiu kryteriów MŚP” (jeśli dotyczy). 
Dokładne określenie statusu przedsiębiorstwa wymaga analizy relacji partnerskich i powiązań pomiędzy przedsiębiorstwami. 
- Mikroprzedsiębiorstwo to podmiot zatrudniający mniej niż 10 pracowników i którego roczny obrót lub roczna suma bilansowa nie przekracza 2 milionów EUR. 
- Małe przedsiębiorstwo to podmiot zatrudniający mniej niż 50 pracowników i którego roczny obrót lub roczna suma bilansowa nie przekracza 10 milionów EUR. 
- Średnie przedsiębiorstwo to podmiot zatrudniający mniej niż 250 pracowników i którego roczny obrót nie przekracza 50 milionów EUR lub roczna suma bilansowa nie przekracza 43 milionów EUR. 
- Duże przedsiębiorstwo to podmiot, do którego nie kwalifikują się żadne z powyższych kategorii przedsiębiorstw. 
Wśród dużych przedsiębiorstw mogą wystąpić: 
-	„małe spółki o średniej kapitalizacji” (small mid-caps), zdefiniowane w art. 2 pkt 103e rozporządzenia Komisji nr 651/2014. Zgodnie z tą definicją małe spółki o średniej kapitalizacji oznaczają przedsiębiorstwo niebędące MŚP i zatrudniające do 499 pracowników, którego roczne obroty nie przekraczają 100 mln EUR, a roczna suma bilansowa – 86 mln EUR; 
-	„spółki o średniej kapitalizacji” (mid-caps) to podmioty zatrudniające nie więcej niż 3 000 pracowników, niebędące MŚP ani małymi spółkami o średniej kapitalizacji.</t>
  </si>
  <si>
    <t>Pozycja bilansowa (w PLN)</t>
  </si>
  <si>
    <r>
      <t xml:space="preserve">Przedsiębiorstwo podlega zbiorowemu postępowaniu w związku z niewypłacalnością lub spełnia kryteria by zostać objętym zbiorowym postępowaniem w związku z niewypłacalnością na wniosek wierzycieli.
</t>
    </r>
    <r>
      <rPr>
        <sz val="10"/>
        <color theme="1"/>
        <rFont val="Calibri"/>
        <family val="2"/>
        <charset val="238"/>
        <scheme val="minor"/>
      </rPr>
      <t>/wybrać z listy rozwijanej/</t>
    </r>
  </si>
  <si>
    <r>
      <t xml:space="preserve">Przedsiębiorstwo otrzymało pomoc na ratowanie i nie spłaciło do tej pory pożyczki ani nie zakończyło umowy o gwarancję lub otrzymało pomoc na restrukturyzację i nadal podlega planowi restrukturyzacyjnemu.
</t>
    </r>
    <r>
      <rPr>
        <sz val="10"/>
        <color theme="1"/>
        <rFont val="Calibri"/>
        <family val="2"/>
        <charset val="238"/>
        <scheme val="minor"/>
      </rPr>
      <t>/wybrać z listy rozwijanej/</t>
    </r>
  </si>
  <si>
    <r>
      <t xml:space="preserve">Forma prawna wnioskodawcy 
</t>
    </r>
    <r>
      <rPr>
        <sz val="10"/>
        <color theme="1"/>
        <rFont val="Calibri"/>
        <family val="2"/>
        <charset val="238"/>
        <scheme val="minor"/>
      </rPr>
      <t>/wybrać z listy rozwijanej/</t>
    </r>
  </si>
  <si>
    <r>
      <t xml:space="preserve">Wielkość przedsiębiorstwa
</t>
    </r>
    <r>
      <rPr>
        <sz val="10"/>
        <color theme="1"/>
        <rFont val="Calibri"/>
        <family val="2"/>
        <charset val="238"/>
        <scheme val="minor"/>
      </rPr>
      <t>/wybrać z listy rozwijanej/</t>
    </r>
  </si>
  <si>
    <r>
      <t xml:space="preserve">Okres funkcjonowania w miesiącach
</t>
    </r>
    <r>
      <rPr>
        <sz val="10"/>
        <color theme="1"/>
        <rFont val="Calibri"/>
        <family val="2"/>
        <charset val="238"/>
        <scheme val="minor"/>
      </rPr>
      <t>/wybrać z listy rozwijanej/</t>
    </r>
  </si>
  <si>
    <r>
      <t xml:space="preserve">UWAGA 2: Dane finansowe 5.B.1
podawane </t>
    </r>
    <r>
      <rPr>
        <b/>
        <u/>
        <sz val="14"/>
        <color rgb="FFC00000"/>
        <rFont val="Calibri"/>
        <family val="2"/>
        <charset val="238"/>
        <scheme val="minor"/>
      </rPr>
      <t>tylko</t>
    </r>
    <r>
      <rPr>
        <b/>
        <sz val="14"/>
        <color rgb="FFC00000"/>
        <rFont val="Calibri"/>
        <family val="2"/>
        <charset val="238"/>
        <scheme val="minor"/>
      </rPr>
      <t xml:space="preserve"> przez duże przedsiębiorstwa:</t>
    </r>
  </si>
  <si>
    <r>
      <t xml:space="preserve">UWAGA 1: Dane finansowe 4.B.2
podawane </t>
    </r>
    <r>
      <rPr>
        <b/>
        <u/>
        <sz val="14"/>
        <color rgb="FFC00000"/>
        <rFont val="Calibri"/>
        <family val="2"/>
        <charset val="238"/>
        <scheme val="minor"/>
      </rPr>
      <t>tylko</t>
    </r>
    <r>
      <rPr>
        <b/>
        <sz val="14"/>
        <color rgb="FFC00000"/>
        <rFont val="Calibri"/>
        <family val="2"/>
        <charset val="238"/>
        <scheme val="minor"/>
      </rPr>
      <t xml:space="preserve"> przez MŚP funkcjonujące dłużej niż 3 lata i duże przedsiębiorstwa:</t>
    </r>
  </si>
  <si>
    <r>
      <t xml:space="preserve">Dane za zamknięte i zatwierdzone okresy obrachukowe
</t>
    </r>
    <r>
      <rPr>
        <b/>
        <sz val="10"/>
        <color rgb="FF00B050"/>
        <rFont val="Calibri"/>
        <family val="2"/>
        <charset val="238"/>
        <scheme val="minor"/>
      </rPr>
      <t>(n - oznacza ostatni zamknięty rok obrachunkowy)</t>
    </r>
  </si>
  <si>
    <r>
      <t xml:space="preserve">
kapitał rezerwowy (w tym tzw. share premium), zapasowy, z aktualizacji wyceny itd. (bez kapitału podstawowego/zakładowego) - zakumulowane straty (z lat ubiegłych i ostatniego roku) &lt; 0 </t>
    </r>
    <r>
      <rPr>
        <b/>
        <sz val="11"/>
        <color rgb="FFFF0000"/>
        <rFont val="Calibri"/>
        <family val="2"/>
        <charset val="238"/>
        <scheme val="minor"/>
      </rPr>
      <t>oraz</t>
    </r>
  </si>
  <si>
    <r>
      <t xml:space="preserve">W ciągu ostatnich 2 lat księgowy stosunek kapitału obcego do kapitału własnego przedsiębiorstwa przekracza 7,5 </t>
    </r>
    <r>
      <rPr>
        <b/>
        <sz val="11"/>
        <color rgb="FFFF0000"/>
        <rFont val="Calibri"/>
        <family val="2"/>
        <charset val="238"/>
        <scheme val="minor"/>
      </rPr>
      <t xml:space="preserve">oraz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</si>
</sst>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38"/>
      <scheme val="minor"/>
    </font>
    <font>
      <b/>
      <sz val="11"/>
      <color theme="1"/>
      <name val="Calibri"/>
      <family val="2"/>
      <charset val="238"/>
      <scheme val="minor"/>
    </font>
    <font>
      <sz val="8"/>
      <color theme="1"/>
      <name val="Calibri"/>
      <family val="2"/>
      <charset val="238"/>
      <scheme val="minor"/>
    </font>
    <font>
      <sz val="8"/>
      <name val="Calibri"/>
      <family val="2"/>
      <charset val="238"/>
      <scheme val="minor"/>
    </font>
    <font>
      <b/>
      <sz val="8"/>
      <color theme="1"/>
      <name val="Calibri"/>
      <family val="2"/>
      <charset val="238"/>
      <scheme val="minor"/>
    </font>
    <font>
      <b/>
      <sz val="16"/>
      <color theme="0"/>
      <name val="Calibri"/>
      <family val="2"/>
      <charset val="238"/>
      <scheme val="minor"/>
    </font>
    <font>
      <sz val="48"/>
      <color theme="1"/>
      <name val="Calibri"/>
      <family val="2"/>
      <charset val="238"/>
      <scheme val="minor"/>
    </font>
    <font>
      <b/>
      <sz val="12"/>
      <color theme="1"/>
      <name val="Calibri"/>
      <family val="2"/>
      <charset val="238"/>
      <scheme val="minor"/>
    </font>
    <font>
      <b/>
      <sz val="9"/>
      <color theme="1"/>
      <name val="Calibri"/>
      <family val="2"/>
      <charset val="238"/>
      <scheme val="minor"/>
    </font>
    <font>
      <sz val="10"/>
      <color theme="1"/>
      <name val="Calibri"/>
      <family val="2"/>
      <charset val="238"/>
      <scheme val="minor"/>
    </font>
    <font>
      <sz val="16"/>
      <color rgb="FFC00000"/>
      <name val="Calibri"/>
      <family val="2"/>
      <charset val="238"/>
      <scheme val="minor"/>
    </font>
    <font>
      <sz val="12"/>
      <color rgb="FFC00000"/>
      <name val="Calibri"/>
      <family val="2"/>
      <charset val="238"/>
      <scheme val="minor"/>
    </font>
    <font>
      <b/>
      <sz val="18"/>
      <color theme="0"/>
      <name val="Calibri"/>
      <family val="2"/>
      <charset val="238"/>
      <scheme val="minor"/>
    </font>
    <font>
      <sz val="11"/>
      <color theme="1"/>
      <name val="Times New Roman"/>
      <family val="1"/>
      <charset val="238"/>
    </font>
    <font>
      <b/>
      <sz val="18"/>
      <color rgb="FFFF0000"/>
      <name val="Calibri"/>
      <family val="2"/>
      <charset val="238"/>
      <scheme val="minor"/>
    </font>
    <font>
      <b/>
      <sz val="14"/>
      <color rgb="FFC00000"/>
      <name val="Calibri"/>
      <family val="2"/>
      <charset val="238"/>
      <scheme val="minor"/>
    </font>
    <font>
      <sz val="11"/>
      <name val="Calibri"/>
      <family val="2"/>
      <charset val="238"/>
      <scheme val="minor"/>
    </font>
    <font>
      <sz val="9"/>
      <color theme="1"/>
      <name val="Calibri"/>
      <family val="2"/>
      <charset val="238"/>
      <scheme val="minor"/>
    </font>
    <font>
      <b/>
      <sz val="12"/>
      <color theme="1"/>
      <name val="Times New Roman"/>
      <family val="1"/>
      <charset val="238"/>
    </font>
    <font>
      <b/>
      <sz val="11"/>
      <color theme="1"/>
      <name val="Times New Roman"/>
      <family val="1"/>
      <charset val="238"/>
    </font>
    <font>
      <b/>
      <sz val="10"/>
      <color rgb="FFC00000"/>
      <name val="Calibri"/>
      <family val="2"/>
      <charset val="238"/>
      <scheme val="minor"/>
    </font>
    <font>
      <b/>
      <u/>
      <sz val="14"/>
      <color rgb="FFC00000"/>
      <name val="Calibri"/>
      <family val="2"/>
      <charset val="238"/>
      <scheme val="minor"/>
    </font>
    <font>
      <sz val="1"/>
      <color theme="1"/>
      <name val="Calibri"/>
      <family val="2"/>
      <charset val="238"/>
      <scheme val="minor"/>
    </font>
    <font>
      <b/>
      <sz val="12"/>
      <color rgb="FFFF0000"/>
      <name val="Calibri"/>
      <family val="2"/>
      <charset val="238"/>
      <scheme val="minor"/>
    </font>
    <font>
      <b/>
      <sz val="10"/>
      <name val="Calibri"/>
      <family val="2"/>
      <charset val="238"/>
      <scheme val="minor"/>
    </font>
    <font>
      <b/>
      <sz val="10"/>
      <color rgb="FF00B050"/>
      <name val="Calibri"/>
      <family val="2"/>
      <charset val="238"/>
      <scheme val="minor"/>
    </font>
    <font>
      <b/>
      <sz val="11"/>
      <color rgb="FFFF0000"/>
      <name val="Calibri"/>
      <family val="2"/>
      <charset val="238"/>
      <scheme val="minor"/>
    </font>
  </fonts>
  <fills count="8">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rgb="FF00B05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59">
    <xf numFmtId="0" fontId="0" fillId="0" borderId="0" xfId="0"/>
    <xf numFmtId="1" fontId="0" fillId="2" borderId="8" xfId="0" applyNumberFormat="1" applyFill="1" applyBorder="1" applyAlignment="1">
      <alignment horizontal="center"/>
    </xf>
    <xf numFmtId="1" fontId="0" fillId="2" borderId="9" xfId="0" applyNumberFormat="1" applyFill="1" applyBorder="1" applyAlignment="1">
      <alignment horizontal="center"/>
    </xf>
    <xf numFmtId="1" fontId="0" fillId="2" borderId="10" xfId="0" applyNumberFormat="1" applyFill="1" applyBorder="1" applyAlignment="1">
      <alignment horizont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0" fillId="5" borderId="0" xfId="0" applyFill="1"/>
    <xf numFmtId="0" fontId="0" fillId="2" borderId="1" xfId="0" applyFill="1" applyBorder="1" applyAlignment="1">
      <alignment vertical="center"/>
    </xf>
    <xf numFmtId="0" fontId="6" fillId="0" borderId="0" xfId="0" applyFont="1"/>
    <xf numFmtId="0" fontId="1" fillId="4" borderId="2" xfId="0" applyFont="1" applyFill="1" applyBorder="1" applyAlignment="1">
      <alignment horizontal="center"/>
    </xf>
    <xf numFmtId="0" fontId="0" fillId="0" borderId="0" xfId="0" applyAlignment="1">
      <alignment horizontal="left"/>
    </xf>
    <xf numFmtId="0" fontId="1" fillId="3" borderId="4" xfId="0" applyFont="1" applyFill="1" applyBorder="1" applyAlignment="1">
      <alignment horizontal="center"/>
    </xf>
    <xf numFmtId="0" fontId="1" fillId="3" borderId="1" xfId="0" applyFont="1" applyFill="1" applyBorder="1" applyAlignment="1">
      <alignment horizontal="center"/>
    </xf>
    <xf numFmtId="4" fontId="0" fillId="6" borderId="1" xfId="0" applyNumberFormat="1" applyFill="1" applyBorder="1"/>
    <xf numFmtId="4" fontId="0" fillId="2" borderId="2" xfId="0" applyNumberFormat="1" applyFill="1" applyBorder="1"/>
    <xf numFmtId="4" fontId="0" fillId="2" borderId="1" xfId="0" applyNumberFormat="1" applyFill="1" applyBorder="1"/>
    <xf numFmtId="4" fontId="0" fillId="2" borderId="12" xfId="0" applyNumberFormat="1" applyFill="1" applyBorder="1"/>
    <xf numFmtId="4" fontId="0" fillId="2" borderId="13" xfId="0" applyNumberFormat="1" applyFill="1" applyBorder="1"/>
    <xf numFmtId="4" fontId="0" fillId="2" borderId="8" xfId="0" applyNumberFormat="1" applyFill="1" applyBorder="1"/>
    <xf numFmtId="4" fontId="0" fillId="2" borderId="14" xfId="0" applyNumberFormat="1" applyFill="1" applyBorder="1"/>
    <xf numFmtId="4" fontId="0" fillId="2" borderId="9" xfId="0" applyNumberFormat="1" applyFill="1" applyBorder="1"/>
    <xf numFmtId="4" fontId="0" fillId="2" borderId="3" xfId="0" applyNumberFormat="1" applyFill="1" applyBorder="1"/>
    <xf numFmtId="0" fontId="10" fillId="2" borderId="1" xfId="0" applyFont="1" applyFill="1" applyBorder="1" applyAlignment="1">
      <alignment horizontal="center"/>
    </xf>
    <xf numFmtId="0" fontId="10" fillId="2" borderId="1" xfId="0" applyFont="1" applyFill="1" applyBorder="1" applyAlignment="1">
      <alignment horizontal="center" vertical="center"/>
    </xf>
    <xf numFmtId="4" fontId="11" fillId="6" borderId="1" xfId="0" applyNumberFormat="1" applyFont="1" applyFill="1" applyBorder="1" applyAlignment="1">
      <alignment horizontal="center" vertical="center"/>
    </xf>
    <xf numFmtId="10" fontId="11" fillId="6" borderId="1" xfId="0" applyNumberFormat="1" applyFont="1" applyFill="1" applyBorder="1" applyAlignment="1">
      <alignment horizontal="center" vertical="center"/>
    </xf>
    <xf numFmtId="0" fontId="11" fillId="6" borderId="1" xfId="0" applyFont="1" applyFill="1" applyBorder="1" applyAlignment="1">
      <alignment horizontal="center" vertical="center"/>
    </xf>
    <xf numFmtId="0" fontId="1" fillId="6" borderId="2" xfId="0" applyFont="1" applyFill="1" applyBorder="1"/>
    <xf numFmtId="0" fontId="1" fillId="6" borderId="1" xfId="0" applyFont="1" applyFill="1" applyBorder="1"/>
    <xf numFmtId="0" fontId="1" fillId="2" borderId="4" xfId="0" applyFont="1" applyFill="1" applyBorder="1"/>
    <xf numFmtId="0" fontId="22" fillId="0" borderId="0" xfId="0" applyFont="1"/>
    <xf numFmtId="0" fontId="23" fillId="7" borderId="2" xfId="0" applyFont="1" applyFill="1" applyBorder="1" applyAlignment="1">
      <alignment horizontal="center" vertical="center"/>
    </xf>
    <xf numFmtId="0" fontId="0" fillId="5" borderId="5" xfId="0" applyFill="1" applyBorder="1"/>
    <xf numFmtId="0" fontId="0" fillId="5" borderId="6" xfId="0" applyFill="1" applyBorder="1"/>
    <xf numFmtId="0" fontId="0" fillId="5" borderId="7" xfId="0" applyFill="1" applyBorder="1"/>
    <xf numFmtId="0" fontId="0" fillId="5" borderId="12" xfId="0" applyFill="1" applyBorder="1"/>
    <xf numFmtId="0" fontId="0" fillId="5" borderId="11" xfId="0" applyFill="1" applyBorder="1"/>
    <xf numFmtId="0" fontId="0" fillId="0" borderId="12" xfId="0" applyBorder="1"/>
    <xf numFmtId="0" fontId="9" fillId="5" borderId="0" xfId="0" applyFont="1" applyFill="1"/>
    <xf numFmtId="0" fontId="0" fillId="5" borderId="12" xfId="0" applyFill="1" applyBorder="1" applyAlignment="1">
      <alignment horizontal="right"/>
    </xf>
    <xf numFmtId="4" fontId="0" fillId="2" borderId="0" xfId="0" applyNumberFormat="1" applyFill="1"/>
    <xf numFmtId="0" fontId="22" fillId="5" borderId="0" xfId="0" applyFont="1" applyFill="1"/>
    <xf numFmtId="0" fontId="0" fillId="5" borderId="8" xfId="0" applyFill="1" applyBorder="1"/>
    <xf numFmtId="0" fontId="0" fillId="5" borderId="9" xfId="0" applyFill="1" applyBorder="1"/>
    <xf numFmtId="0" fontId="0" fillId="5" borderId="10" xfId="0" applyFill="1" applyBorder="1"/>
    <xf numFmtId="0" fontId="17" fillId="5" borderId="12" xfId="0" applyFont="1" applyFill="1" applyBorder="1" applyAlignment="1">
      <alignment horizontal="left"/>
    </xf>
    <xf numFmtId="0" fontId="2" fillId="5" borderId="0" xfId="0" applyFont="1" applyFill="1" applyAlignment="1">
      <alignment horizontal="center"/>
    </xf>
    <xf numFmtId="0" fontId="0" fillId="0" borderId="11" xfId="0" applyBorder="1"/>
    <xf numFmtId="0" fontId="0" fillId="5" borderId="0" xfId="0" applyFill="1" applyAlignment="1">
      <alignment horizontal="justify" wrapText="1"/>
    </xf>
    <xf numFmtId="0" fontId="0" fillId="5" borderId="0" xfId="0" applyFill="1" applyAlignment="1">
      <alignment horizontal="justify"/>
    </xf>
    <xf numFmtId="0" fontId="5" fillId="4" borderId="0" xfId="0" applyFont="1" applyFill="1" applyAlignment="1">
      <alignment horizontal="center"/>
    </xf>
    <xf numFmtId="0" fontId="16" fillId="5" borderId="0" xfId="0" applyFont="1" applyFill="1" applyAlignment="1">
      <alignment vertical="center" wrapText="1"/>
    </xf>
    <xf numFmtId="0" fontId="0" fillId="5" borderId="0" xfId="0" applyFill="1" applyAlignment="1">
      <alignment horizontal="justify" wrapText="1"/>
    </xf>
    <xf numFmtId="0" fontId="12" fillId="4" borderId="0" xfId="0" applyFont="1" applyFill="1" applyAlignment="1">
      <alignment horizontal="center"/>
    </xf>
    <xf numFmtId="0" fontId="1" fillId="5" borderId="0" xfId="0" applyFont="1" applyFill="1" applyAlignment="1">
      <alignment horizontal="center"/>
    </xf>
    <xf numFmtId="0" fontId="13" fillId="5" borderId="0" xfId="0" applyFont="1" applyFill="1" applyAlignment="1">
      <alignment horizontal="justify" vertical="center"/>
    </xf>
    <xf numFmtId="0" fontId="0" fillId="5" borderId="0" xfId="0" applyFill="1" applyAlignment="1">
      <alignment horizontal="left" wrapText="1"/>
    </xf>
    <xf numFmtId="0" fontId="14" fillId="5" borderId="0" xfId="0" applyFont="1" applyFill="1" applyAlignment="1">
      <alignment horizontal="center"/>
    </xf>
    <xf numFmtId="0" fontId="1" fillId="5" borderId="0" xfId="0" applyFont="1" applyFill="1" applyAlignment="1">
      <alignment horizontal="left"/>
    </xf>
    <xf numFmtId="0" fontId="0" fillId="5" borderId="0" xfId="0" applyFill="1" applyAlignment="1">
      <alignment horizontal="left"/>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3" borderId="12" xfId="0" applyFill="1" applyBorder="1" applyAlignment="1">
      <alignment horizontal="left"/>
    </xf>
    <xf numFmtId="0" fontId="0" fillId="3" borderId="0" xfId="0" applyFill="1" applyAlignment="1">
      <alignment horizontal="left"/>
    </xf>
    <xf numFmtId="0" fontId="0" fillId="3" borderId="11" xfId="0" applyFill="1" applyBorder="1" applyAlignment="1">
      <alignment horizontal="left"/>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0" fillId="3" borderId="3" xfId="0" applyFont="1" applyFill="1" applyBorder="1" applyAlignment="1">
      <alignment horizontal="center"/>
    </xf>
    <xf numFmtId="0" fontId="20" fillId="3" borderId="4" xfId="0" applyFont="1" applyFill="1" applyBorder="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0" fillId="3" borderId="2" xfId="0" applyFill="1" applyBorder="1"/>
    <xf numFmtId="0" fontId="0" fillId="3" borderId="3" xfId="0" applyFill="1" applyBorder="1"/>
    <xf numFmtId="0" fontId="0" fillId="3" borderId="4" xfId="0" applyFill="1" applyBorder="1"/>
    <xf numFmtId="0" fontId="0" fillId="3" borderId="12" xfId="0" applyFill="1" applyBorder="1"/>
    <xf numFmtId="0" fontId="0" fillId="3" borderId="0" xfId="0" applyFill="1"/>
    <xf numFmtId="0" fontId="0" fillId="3" borderId="11" xfId="0" applyFill="1" applyBorder="1"/>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2" xfId="0" applyFont="1" applyFill="1" applyBorder="1" applyAlignment="1">
      <alignment horizontal="right" wrapText="1"/>
    </xf>
    <xf numFmtId="0" fontId="1" fillId="3" borderId="3" xfId="0" applyFont="1" applyFill="1" applyBorder="1" applyAlignment="1">
      <alignment horizontal="right" wrapText="1"/>
    </xf>
    <xf numFmtId="0" fontId="1" fillId="3" borderId="4" xfId="0" applyFont="1" applyFill="1" applyBorder="1" applyAlignment="1">
      <alignment horizontal="right"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0" fillId="5" borderId="0" xfId="0" applyFill="1" applyAlignment="1">
      <alignment horizontal="center"/>
    </xf>
    <xf numFmtId="0" fontId="7" fillId="3" borderId="2" xfId="0" applyFont="1" applyFill="1" applyBorder="1" applyAlignment="1">
      <alignment horizontal="center" vertical="center"/>
    </xf>
    <xf numFmtId="0" fontId="15" fillId="3" borderId="2"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0" fillId="3" borderId="15" xfId="0" applyFill="1" applyBorder="1" applyAlignment="1">
      <alignment horizontal="right"/>
    </xf>
    <xf numFmtId="0" fontId="0" fillId="3" borderId="16" xfId="0" applyFill="1" applyBorder="1" applyAlignment="1">
      <alignment horizontal="right"/>
    </xf>
    <xf numFmtId="0" fontId="0" fillId="3" borderId="17" xfId="0" applyFill="1" applyBorder="1" applyAlignment="1">
      <alignment horizontal="right"/>
    </xf>
    <xf numFmtId="0" fontId="0" fillId="3" borderId="8" xfId="0" applyFill="1" applyBorder="1" applyAlignment="1">
      <alignment horizontal="right"/>
    </xf>
    <xf numFmtId="0" fontId="0" fillId="3" borderId="9" xfId="0" applyFill="1" applyBorder="1" applyAlignment="1">
      <alignment horizontal="right"/>
    </xf>
    <xf numFmtId="0" fontId="0" fillId="3" borderId="10" xfId="0" applyFill="1" applyBorder="1" applyAlignment="1">
      <alignment horizontal="right"/>
    </xf>
    <xf numFmtId="0" fontId="1" fillId="3" borderId="2" xfId="0" applyFont="1" applyFill="1" applyBorder="1" applyAlignment="1">
      <alignment horizontal="left"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0" fillId="3" borderId="8" xfId="0" applyFill="1" applyBorder="1" applyAlignment="1">
      <alignment wrapText="1"/>
    </xf>
    <xf numFmtId="0" fontId="0" fillId="3" borderId="9" xfId="0" applyFill="1" applyBorder="1" applyAlignment="1">
      <alignment wrapText="1"/>
    </xf>
    <xf numFmtId="0" fontId="0" fillId="3" borderId="10" xfId="0" applyFill="1" applyBorder="1" applyAlignment="1">
      <alignment wrapText="1"/>
    </xf>
    <xf numFmtId="0" fontId="0" fillId="3" borderId="2" xfId="0" applyFill="1" applyBorder="1" applyAlignment="1">
      <alignment horizontal="left"/>
    </xf>
    <xf numFmtId="0" fontId="0" fillId="3" borderId="3" xfId="0" applyFill="1" applyBorder="1" applyAlignment="1">
      <alignment horizontal="left"/>
    </xf>
    <xf numFmtId="0" fontId="0" fillId="3" borderId="4" xfId="0" applyFill="1" applyBorder="1" applyAlignment="1">
      <alignment horizontal="left"/>
    </xf>
    <xf numFmtId="0" fontId="0" fillId="3" borderId="8" xfId="0" applyFill="1" applyBorder="1" applyAlignment="1">
      <alignment horizontal="left"/>
    </xf>
    <xf numFmtId="0" fontId="0" fillId="3" borderId="9" xfId="0" applyFill="1" applyBorder="1" applyAlignment="1">
      <alignment horizontal="left"/>
    </xf>
    <xf numFmtId="0" fontId="0" fillId="3" borderId="10" xfId="0" applyFill="1" applyBorder="1" applyAlignment="1">
      <alignment horizontal="left"/>
    </xf>
    <xf numFmtId="0" fontId="0" fillId="3" borderId="5" xfId="0" applyFill="1" applyBorder="1" applyAlignment="1">
      <alignment horizontal="left"/>
    </xf>
    <xf numFmtId="0" fontId="0" fillId="3" borderId="6" xfId="0" applyFill="1" applyBorder="1" applyAlignment="1">
      <alignment horizontal="left"/>
    </xf>
    <xf numFmtId="0" fontId="0" fillId="3" borderId="7" xfId="0" applyFill="1" applyBorder="1" applyAlignment="1">
      <alignment horizontal="left"/>
    </xf>
    <xf numFmtId="0" fontId="24" fillId="4" borderId="2" xfId="0" applyFont="1" applyFill="1" applyBorder="1" applyAlignment="1">
      <alignment horizontal="center" vertical="center"/>
    </xf>
    <xf numFmtId="0" fontId="24" fillId="4" borderId="4"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 fillId="4" borderId="2" xfId="0" applyFont="1" applyFill="1" applyBorder="1" applyAlignment="1">
      <alignment horizontal="center"/>
    </xf>
    <xf numFmtId="0" fontId="1" fillId="4" borderId="4" xfId="0" applyFont="1" applyFill="1" applyBorder="1" applyAlignment="1">
      <alignment horizontal="center"/>
    </xf>
    <xf numFmtId="0" fontId="19" fillId="4" borderId="2"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4" borderId="12"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11"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4" borderId="9" xfId="0" applyFont="1" applyFill="1" applyBorder="1" applyAlignment="1">
      <alignment horizontal="left" vertical="center" wrapText="1"/>
    </xf>
    <xf numFmtId="0" fontId="8" fillId="4" borderId="10" xfId="0" applyFont="1" applyFill="1" applyBorder="1" applyAlignment="1">
      <alignment horizontal="left" vertical="center" wrapText="1"/>
    </xf>
    <xf numFmtId="0" fontId="0" fillId="7" borderId="5" xfId="0" applyFill="1" applyBorder="1" applyAlignment="1">
      <alignment horizontal="center"/>
    </xf>
    <xf numFmtId="0" fontId="0" fillId="7" borderId="7" xfId="0" applyFill="1" applyBorder="1" applyAlignment="1">
      <alignment horizontal="center"/>
    </xf>
    <xf numFmtId="0" fontId="0" fillId="7" borderId="12" xfId="0" applyFill="1" applyBorder="1" applyAlignment="1">
      <alignment horizontal="center"/>
    </xf>
    <xf numFmtId="0" fontId="0" fillId="7" borderId="11" xfId="0" applyFill="1" applyBorder="1" applyAlignment="1">
      <alignment horizontal="center"/>
    </xf>
    <xf numFmtId="0" fontId="0" fillId="7" borderId="8" xfId="0" applyFill="1" applyBorder="1" applyAlignment="1">
      <alignment horizontal="center"/>
    </xf>
    <xf numFmtId="0" fontId="0" fillId="7" borderId="10" xfId="0" applyFill="1" applyBorder="1" applyAlignment="1">
      <alignment horizontal="center"/>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0" fillId="7" borderId="2" xfId="0" applyFill="1" applyBorder="1" applyAlignment="1">
      <alignment horizontal="center"/>
    </xf>
    <xf numFmtId="0" fontId="0" fillId="7" borderId="4" xfId="0" applyFill="1" applyBorder="1" applyAlignment="1">
      <alignment horizontal="center"/>
    </xf>
    <xf numFmtId="0" fontId="20" fillId="3" borderId="2" xfId="0" applyFont="1" applyFill="1" applyBorder="1" applyAlignment="1">
      <alignment horizont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52AC1-FBB5-4230-AABE-6FB012FAC78A}">
  <dimension ref="A1:S51"/>
  <sheetViews>
    <sheetView topLeftCell="A38" workbookViewId="0">
      <selection activeCell="B10" sqref="B10:R10"/>
    </sheetView>
  </sheetViews>
  <sheetFormatPr defaultRowHeight="14.4" x14ac:dyDescent="0.3"/>
  <sheetData>
    <row r="1" spans="1:19" x14ac:dyDescent="0.3">
      <c r="A1" s="33"/>
      <c r="B1" s="34"/>
      <c r="C1" s="34"/>
      <c r="D1" s="34"/>
      <c r="E1" s="34"/>
      <c r="F1" s="34"/>
      <c r="G1" s="34"/>
      <c r="H1" s="34"/>
      <c r="I1" s="34"/>
      <c r="J1" s="34"/>
      <c r="K1" s="34"/>
      <c r="L1" s="34"/>
      <c r="M1" s="34"/>
      <c r="N1" s="34"/>
      <c r="O1" s="34"/>
      <c r="P1" s="34"/>
      <c r="Q1" s="34"/>
      <c r="R1" s="34"/>
      <c r="S1" s="35"/>
    </row>
    <row r="2" spans="1:19" ht="23.4" x14ac:dyDescent="0.45">
      <c r="A2" s="38"/>
      <c r="B2" s="54" t="s">
        <v>85</v>
      </c>
      <c r="C2" s="54"/>
      <c r="D2" s="54"/>
      <c r="E2" s="54"/>
      <c r="F2" s="54"/>
      <c r="G2" s="54"/>
      <c r="H2" s="54"/>
      <c r="I2" s="54"/>
      <c r="J2" s="54"/>
      <c r="K2" s="54"/>
      <c r="L2" s="54"/>
      <c r="M2" s="54"/>
      <c r="N2" s="54"/>
      <c r="O2" s="54"/>
      <c r="P2" s="54"/>
      <c r="Q2" s="54"/>
      <c r="R2" s="54"/>
      <c r="S2" s="48"/>
    </row>
    <row r="3" spans="1:19" x14ac:dyDescent="0.3">
      <c r="A3" s="36"/>
      <c r="B3" s="7"/>
      <c r="C3" s="7"/>
      <c r="D3" s="7"/>
      <c r="E3" s="7"/>
      <c r="F3" s="7"/>
      <c r="G3" s="7"/>
      <c r="H3" s="7"/>
      <c r="I3" s="7"/>
      <c r="J3" s="7"/>
      <c r="K3" s="7"/>
      <c r="L3" s="7"/>
      <c r="M3" s="7"/>
      <c r="N3" s="7"/>
      <c r="O3" s="7"/>
      <c r="P3" s="7"/>
      <c r="Q3" s="7"/>
      <c r="R3" s="7"/>
      <c r="S3" s="37"/>
    </row>
    <row r="4" spans="1:19" ht="23.4" x14ac:dyDescent="0.45">
      <c r="A4" s="36"/>
      <c r="B4" s="58" t="s">
        <v>86</v>
      </c>
      <c r="C4" s="58"/>
      <c r="D4" s="58"/>
      <c r="E4" s="58"/>
      <c r="F4" s="58"/>
      <c r="G4" s="58"/>
      <c r="H4" s="58"/>
      <c r="I4" s="58"/>
      <c r="J4" s="58"/>
      <c r="K4" s="58"/>
      <c r="L4" s="58"/>
      <c r="M4" s="58"/>
      <c r="N4" s="58"/>
      <c r="O4" s="58"/>
      <c r="P4" s="58"/>
      <c r="Q4" s="58"/>
      <c r="R4" s="58"/>
      <c r="S4" s="37"/>
    </row>
    <row r="5" spans="1:19" x14ac:dyDescent="0.3">
      <c r="A5" s="36"/>
      <c r="B5" s="7"/>
      <c r="C5" s="7"/>
      <c r="D5" s="7"/>
      <c r="E5" s="7"/>
      <c r="F5" s="7"/>
      <c r="G5" s="7"/>
      <c r="H5" s="7"/>
      <c r="I5" s="7"/>
      <c r="J5" s="7"/>
      <c r="K5" s="7"/>
      <c r="L5" s="7"/>
      <c r="M5" s="7"/>
      <c r="N5" s="7"/>
      <c r="O5" s="7"/>
      <c r="P5" s="7"/>
      <c r="Q5" s="7"/>
      <c r="R5" s="7"/>
      <c r="S5" s="37"/>
    </row>
    <row r="6" spans="1:19" x14ac:dyDescent="0.3">
      <c r="A6" s="36"/>
      <c r="B6" s="7"/>
      <c r="C6" s="7"/>
      <c r="D6" s="7"/>
      <c r="E6" s="7"/>
      <c r="F6" s="7"/>
      <c r="G6" s="7"/>
      <c r="H6" s="7"/>
      <c r="I6" s="7"/>
      <c r="J6" s="7"/>
      <c r="K6" s="7"/>
      <c r="L6" s="7"/>
      <c r="M6" s="7"/>
      <c r="N6" s="7"/>
      <c r="O6" s="7"/>
      <c r="P6" s="7"/>
      <c r="Q6" s="7"/>
      <c r="R6" s="7"/>
      <c r="S6" s="37"/>
    </row>
    <row r="7" spans="1:19" ht="23.4" x14ac:dyDescent="0.45">
      <c r="A7" s="38"/>
      <c r="B7" s="54" t="s">
        <v>87</v>
      </c>
      <c r="C7" s="54"/>
      <c r="D7" s="54"/>
      <c r="E7" s="54"/>
      <c r="F7" s="54"/>
      <c r="G7" s="54"/>
      <c r="H7" s="54"/>
      <c r="I7" s="54"/>
      <c r="J7" s="54"/>
      <c r="K7" s="54"/>
      <c r="L7" s="54"/>
      <c r="M7" s="54"/>
      <c r="N7" s="54"/>
      <c r="O7" s="54"/>
      <c r="P7" s="54"/>
      <c r="Q7" s="54"/>
      <c r="R7" s="54"/>
      <c r="S7" s="48"/>
    </row>
    <row r="8" spans="1:19" x14ac:dyDescent="0.3">
      <c r="A8" s="36"/>
      <c r="B8" s="7"/>
      <c r="C8" s="7"/>
      <c r="D8" s="7"/>
      <c r="E8" s="7"/>
      <c r="F8" s="7"/>
      <c r="G8" s="7"/>
      <c r="H8" s="7"/>
      <c r="I8" s="7"/>
      <c r="J8" s="7"/>
      <c r="K8" s="7"/>
      <c r="L8" s="7"/>
      <c r="M8" s="7"/>
      <c r="N8" s="7"/>
      <c r="O8" s="7"/>
      <c r="P8" s="7"/>
      <c r="Q8" s="7"/>
      <c r="R8" s="7"/>
      <c r="S8" s="37"/>
    </row>
    <row r="9" spans="1:19" ht="125.4" customHeight="1" x14ac:dyDescent="0.3">
      <c r="A9" s="36"/>
      <c r="B9" s="57" t="s">
        <v>116</v>
      </c>
      <c r="C9" s="60"/>
      <c r="D9" s="60"/>
      <c r="E9" s="60"/>
      <c r="F9" s="60"/>
      <c r="G9" s="60"/>
      <c r="H9" s="60"/>
      <c r="I9" s="60"/>
      <c r="J9" s="60"/>
      <c r="K9" s="60"/>
      <c r="L9" s="60"/>
      <c r="M9" s="60"/>
      <c r="N9" s="60"/>
      <c r="O9" s="60"/>
      <c r="P9" s="60"/>
      <c r="Q9" s="60"/>
      <c r="R9" s="60"/>
      <c r="S9" s="37"/>
    </row>
    <row r="10" spans="1:19" ht="299.39999999999998" customHeight="1" x14ac:dyDescent="0.3">
      <c r="A10" s="36"/>
      <c r="B10" s="52" t="s">
        <v>117</v>
      </c>
      <c r="C10" s="52"/>
      <c r="D10" s="52"/>
      <c r="E10" s="52"/>
      <c r="F10" s="52"/>
      <c r="G10" s="52"/>
      <c r="H10" s="52"/>
      <c r="I10" s="52"/>
      <c r="J10" s="52"/>
      <c r="K10" s="52"/>
      <c r="L10" s="52"/>
      <c r="M10" s="52"/>
      <c r="N10" s="52"/>
      <c r="O10" s="52"/>
      <c r="P10" s="52"/>
      <c r="Q10" s="52"/>
      <c r="R10" s="52"/>
      <c r="S10" s="37"/>
    </row>
    <row r="11" spans="1:19" x14ac:dyDescent="0.3">
      <c r="A11" s="36"/>
      <c r="B11" s="7"/>
      <c r="C11" s="7"/>
      <c r="D11" s="7"/>
      <c r="E11" s="7"/>
      <c r="F11" s="7"/>
      <c r="G11" s="7"/>
      <c r="H11" s="7"/>
      <c r="I11" s="7"/>
      <c r="J11" s="7"/>
      <c r="K11" s="7"/>
      <c r="L11" s="7"/>
      <c r="M11" s="7"/>
      <c r="N11" s="7"/>
      <c r="O11" s="7"/>
      <c r="P11" s="7"/>
      <c r="Q11" s="7"/>
      <c r="R11" s="7"/>
      <c r="S11" s="37"/>
    </row>
    <row r="12" spans="1:19" ht="23.4" x14ac:dyDescent="0.45">
      <c r="A12" s="38"/>
      <c r="B12" s="54" t="s">
        <v>88</v>
      </c>
      <c r="C12" s="54"/>
      <c r="D12" s="54"/>
      <c r="E12" s="54"/>
      <c r="F12" s="54"/>
      <c r="G12" s="54"/>
      <c r="H12" s="54"/>
      <c r="I12" s="54"/>
      <c r="J12" s="54"/>
      <c r="K12" s="54"/>
      <c r="L12" s="54"/>
      <c r="M12" s="54"/>
      <c r="N12" s="54"/>
      <c r="O12" s="54"/>
      <c r="P12" s="54"/>
      <c r="Q12" s="54"/>
      <c r="R12" s="54"/>
      <c r="S12" s="48"/>
    </row>
    <row r="13" spans="1:19" x14ac:dyDescent="0.3">
      <c r="A13" s="36"/>
      <c r="B13" s="7"/>
      <c r="C13" s="7"/>
      <c r="D13" s="7"/>
      <c r="E13" s="7"/>
      <c r="F13" s="7"/>
      <c r="G13" s="7"/>
      <c r="H13" s="7"/>
      <c r="I13" s="7"/>
      <c r="J13" s="7"/>
      <c r="K13" s="7"/>
      <c r="L13" s="7"/>
      <c r="M13" s="7"/>
      <c r="N13" s="7"/>
      <c r="O13" s="7"/>
      <c r="P13" s="7"/>
      <c r="Q13" s="7"/>
      <c r="R13" s="7"/>
      <c r="S13" s="37"/>
    </row>
    <row r="14" spans="1:19" x14ac:dyDescent="0.3">
      <c r="A14" s="36"/>
      <c r="B14" s="59" t="s">
        <v>89</v>
      </c>
      <c r="C14" s="59"/>
      <c r="D14" s="59"/>
      <c r="E14" s="59"/>
      <c r="F14" s="59"/>
      <c r="G14" s="59"/>
      <c r="H14" s="59"/>
      <c r="I14" s="59"/>
      <c r="J14" s="59"/>
      <c r="K14" s="59"/>
      <c r="L14" s="59"/>
      <c r="M14" s="59"/>
      <c r="N14" s="59"/>
      <c r="O14" s="59"/>
      <c r="P14" s="59"/>
      <c r="Q14" s="59"/>
      <c r="R14" s="59"/>
      <c r="S14" s="37"/>
    </row>
    <row r="15" spans="1:19" x14ac:dyDescent="0.3">
      <c r="A15" s="36"/>
      <c r="B15" s="7"/>
      <c r="C15" s="7"/>
      <c r="D15" s="7"/>
      <c r="E15" s="7"/>
      <c r="F15" s="7"/>
      <c r="G15" s="7"/>
      <c r="H15" s="7"/>
      <c r="I15" s="7"/>
      <c r="J15" s="7"/>
      <c r="K15" s="7"/>
      <c r="L15" s="7"/>
      <c r="M15" s="7"/>
      <c r="N15" s="7"/>
      <c r="O15" s="7"/>
      <c r="P15" s="7"/>
      <c r="Q15" s="7"/>
      <c r="R15" s="7"/>
      <c r="S15" s="37"/>
    </row>
    <row r="16" spans="1:19" x14ac:dyDescent="0.3">
      <c r="A16" s="36"/>
      <c r="B16" s="55" t="s">
        <v>94</v>
      </c>
      <c r="C16" s="55"/>
      <c r="D16" s="7"/>
      <c r="E16" s="7"/>
      <c r="F16" s="7"/>
      <c r="G16" s="7"/>
      <c r="H16" s="7"/>
      <c r="I16" s="7"/>
      <c r="J16" s="7"/>
      <c r="K16" s="7"/>
      <c r="L16" s="7"/>
      <c r="M16" s="7"/>
      <c r="N16" s="7"/>
      <c r="O16" s="7"/>
      <c r="P16" s="7"/>
      <c r="Q16" s="7"/>
      <c r="R16" s="7"/>
      <c r="S16" s="37"/>
    </row>
    <row r="17" spans="1:19" ht="30.6" customHeight="1" x14ac:dyDescent="0.3">
      <c r="A17" s="36"/>
      <c r="B17" s="7"/>
      <c r="C17" s="7"/>
      <c r="D17" s="53" t="s">
        <v>90</v>
      </c>
      <c r="E17" s="53"/>
      <c r="F17" s="53"/>
      <c r="G17" s="53"/>
      <c r="H17" s="53"/>
      <c r="I17" s="53"/>
      <c r="J17" s="53"/>
      <c r="K17" s="53"/>
      <c r="L17" s="53"/>
      <c r="M17" s="53"/>
      <c r="N17" s="53"/>
      <c r="O17" s="53"/>
      <c r="P17" s="53"/>
      <c r="Q17" s="53"/>
      <c r="R17" s="53"/>
      <c r="S17" s="37"/>
    </row>
    <row r="18" spans="1:19" x14ac:dyDescent="0.3">
      <c r="A18" s="36"/>
      <c r="B18" s="7"/>
      <c r="C18" s="7"/>
      <c r="D18" s="49"/>
      <c r="E18" s="49"/>
      <c r="F18" s="49"/>
      <c r="G18" s="49"/>
      <c r="H18" s="49"/>
      <c r="I18" s="49"/>
      <c r="J18" s="49"/>
      <c r="K18" s="49"/>
      <c r="L18" s="49"/>
      <c r="M18" s="49"/>
      <c r="N18" s="49"/>
      <c r="O18" s="49"/>
      <c r="P18" s="49"/>
      <c r="Q18" s="49"/>
      <c r="R18" s="49"/>
      <c r="S18" s="37"/>
    </row>
    <row r="19" spans="1:19" ht="28.8" customHeight="1" x14ac:dyDescent="0.3">
      <c r="A19" s="36"/>
      <c r="B19" s="7"/>
      <c r="C19" s="7"/>
      <c r="D19" s="53" t="s">
        <v>91</v>
      </c>
      <c r="E19" s="53"/>
      <c r="F19" s="53"/>
      <c r="G19" s="53"/>
      <c r="H19" s="53"/>
      <c r="I19" s="53"/>
      <c r="J19" s="53"/>
      <c r="K19" s="53"/>
      <c r="L19" s="53"/>
      <c r="M19" s="53"/>
      <c r="N19" s="53"/>
      <c r="O19" s="53"/>
      <c r="P19" s="53"/>
      <c r="Q19" s="53"/>
      <c r="R19" s="53"/>
      <c r="S19" s="37"/>
    </row>
    <row r="20" spans="1:19" x14ac:dyDescent="0.3">
      <c r="A20" s="36"/>
      <c r="B20" s="7"/>
      <c r="C20" s="7"/>
      <c r="D20" s="50"/>
      <c r="E20" s="50"/>
      <c r="F20" s="50"/>
      <c r="G20" s="50"/>
      <c r="H20" s="50"/>
      <c r="I20" s="50"/>
      <c r="J20" s="50"/>
      <c r="K20" s="50"/>
      <c r="L20" s="50"/>
      <c r="M20" s="50"/>
      <c r="N20" s="50"/>
      <c r="O20" s="50"/>
      <c r="P20" s="50"/>
      <c r="Q20" s="50"/>
      <c r="R20" s="50"/>
      <c r="S20" s="37"/>
    </row>
    <row r="21" spans="1:19" x14ac:dyDescent="0.3">
      <c r="A21" s="36"/>
      <c r="B21" s="7"/>
      <c r="C21" s="7"/>
      <c r="D21" s="56" t="s">
        <v>92</v>
      </c>
      <c r="E21" s="56"/>
      <c r="F21" s="56"/>
      <c r="G21" s="56"/>
      <c r="H21" s="56"/>
      <c r="I21" s="56"/>
      <c r="J21" s="50"/>
      <c r="K21" s="50"/>
      <c r="L21" s="50"/>
      <c r="M21" s="50"/>
      <c r="N21" s="50"/>
      <c r="O21" s="50"/>
      <c r="P21" s="50"/>
      <c r="Q21" s="50"/>
      <c r="R21" s="50"/>
      <c r="S21" s="37"/>
    </row>
    <row r="22" spans="1:19" x14ac:dyDescent="0.3">
      <c r="A22" s="36"/>
      <c r="B22" s="7"/>
      <c r="C22" s="7"/>
      <c r="D22" s="50"/>
      <c r="E22" s="50"/>
      <c r="F22" s="50"/>
      <c r="G22" s="50"/>
      <c r="H22" s="50"/>
      <c r="I22" s="50"/>
      <c r="J22" s="50"/>
      <c r="K22" s="50"/>
      <c r="L22" s="50"/>
      <c r="M22" s="50"/>
      <c r="N22" s="50"/>
      <c r="O22" s="50"/>
      <c r="P22" s="50"/>
      <c r="Q22" s="50"/>
      <c r="R22" s="50"/>
      <c r="S22" s="37"/>
    </row>
    <row r="23" spans="1:19" ht="43.8" customHeight="1" x14ac:dyDescent="0.3">
      <c r="A23" s="36"/>
      <c r="B23" s="7"/>
      <c r="C23" s="7"/>
      <c r="D23" s="53" t="s">
        <v>75</v>
      </c>
      <c r="E23" s="53"/>
      <c r="F23" s="53"/>
      <c r="G23" s="53"/>
      <c r="H23" s="53"/>
      <c r="I23" s="53"/>
      <c r="J23" s="53"/>
      <c r="K23" s="53"/>
      <c r="L23" s="53"/>
      <c r="M23" s="53"/>
      <c r="N23" s="53"/>
      <c r="O23" s="53"/>
      <c r="P23" s="53"/>
      <c r="Q23" s="53"/>
      <c r="R23" s="53"/>
      <c r="S23" s="37"/>
    </row>
    <row r="24" spans="1:19" x14ac:dyDescent="0.3">
      <c r="A24" s="36"/>
      <c r="B24" s="7"/>
      <c r="C24" s="7"/>
      <c r="D24" s="50"/>
      <c r="E24" s="50"/>
      <c r="F24" s="50"/>
      <c r="G24" s="50"/>
      <c r="H24" s="50"/>
      <c r="I24" s="50"/>
      <c r="J24" s="50"/>
      <c r="K24" s="50"/>
      <c r="L24" s="50"/>
      <c r="M24" s="50"/>
      <c r="N24" s="50"/>
      <c r="O24" s="50"/>
      <c r="P24" s="50"/>
      <c r="Q24" s="50"/>
      <c r="R24" s="50"/>
      <c r="S24" s="37"/>
    </row>
    <row r="25" spans="1:19" ht="57.6" customHeight="1" x14ac:dyDescent="0.3">
      <c r="A25" s="36"/>
      <c r="B25" s="7"/>
      <c r="C25" s="7"/>
      <c r="D25" s="57" t="s">
        <v>93</v>
      </c>
      <c r="E25" s="57"/>
      <c r="F25" s="57"/>
      <c r="G25" s="57"/>
      <c r="H25" s="57"/>
      <c r="I25" s="57"/>
      <c r="J25" s="57"/>
      <c r="K25" s="57"/>
      <c r="L25" s="57"/>
      <c r="M25" s="57"/>
      <c r="N25" s="57"/>
      <c r="O25" s="57"/>
      <c r="P25" s="57"/>
      <c r="Q25" s="57"/>
      <c r="R25" s="57"/>
      <c r="S25" s="37"/>
    </row>
    <row r="26" spans="1:19" x14ac:dyDescent="0.3">
      <c r="A26" s="36"/>
      <c r="B26" s="7"/>
      <c r="C26" s="7"/>
      <c r="D26" s="50"/>
      <c r="E26" s="50"/>
      <c r="F26" s="50"/>
      <c r="G26" s="50"/>
      <c r="H26" s="50"/>
      <c r="I26" s="50"/>
      <c r="J26" s="50"/>
      <c r="K26" s="50"/>
      <c r="L26" s="50"/>
      <c r="M26" s="50"/>
      <c r="N26" s="50"/>
      <c r="O26" s="50"/>
      <c r="P26" s="50"/>
      <c r="Q26" s="50"/>
      <c r="R26" s="50"/>
      <c r="S26" s="37"/>
    </row>
    <row r="27" spans="1:19" x14ac:dyDescent="0.3">
      <c r="A27" s="36"/>
      <c r="B27" s="55" t="s">
        <v>95</v>
      </c>
      <c r="C27" s="55"/>
      <c r="D27" s="50"/>
      <c r="E27" s="50"/>
      <c r="F27" s="50"/>
      <c r="G27" s="50"/>
      <c r="H27" s="50"/>
      <c r="I27" s="50"/>
      <c r="J27" s="50"/>
      <c r="K27" s="50"/>
      <c r="L27" s="50"/>
      <c r="M27" s="50"/>
      <c r="N27" s="50"/>
      <c r="O27" s="50"/>
      <c r="P27" s="50"/>
      <c r="Q27" s="50"/>
      <c r="R27" s="50"/>
      <c r="S27" s="37"/>
    </row>
    <row r="28" spans="1:19" ht="30" customHeight="1" x14ac:dyDescent="0.3">
      <c r="A28" s="36"/>
      <c r="B28" s="7"/>
      <c r="C28" s="7"/>
      <c r="D28" s="53" t="s">
        <v>42</v>
      </c>
      <c r="E28" s="53"/>
      <c r="F28" s="53"/>
      <c r="G28" s="53"/>
      <c r="H28" s="53"/>
      <c r="I28" s="53"/>
      <c r="J28" s="53"/>
      <c r="K28" s="53"/>
      <c r="L28" s="53"/>
      <c r="M28" s="53"/>
      <c r="N28" s="53"/>
      <c r="O28" s="53"/>
      <c r="P28" s="53"/>
      <c r="Q28" s="53"/>
      <c r="R28" s="53"/>
      <c r="S28" s="37"/>
    </row>
    <row r="29" spans="1:19" x14ac:dyDescent="0.3">
      <c r="A29" s="36"/>
      <c r="B29" s="7"/>
      <c r="C29" s="7"/>
      <c r="D29" s="50"/>
      <c r="E29" s="50"/>
      <c r="F29" s="50"/>
      <c r="G29" s="50"/>
      <c r="H29" s="50"/>
      <c r="I29" s="50"/>
      <c r="J29" s="50"/>
      <c r="K29" s="50"/>
      <c r="L29" s="50"/>
      <c r="M29" s="50"/>
      <c r="N29" s="50"/>
      <c r="O29" s="50"/>
      <c r="P29" s="50"/>
      <c r="Q29" s="50"/>
      <c r="R29" s="50"/>
      <c r="S29" s="37"/>
    </row>
    <row r="30" spans="1:19" x14ac:dyDescent="0.3">
      <c r="A30" s="36"/>
      <c r="B30" s="55" t="s">
        <v>96</v>
      </c>
      <c r="C30" s="55"/>
      <c r="D30" s="50"/>
      <c r="E30" s="50"/>
      <c r="F30" s="50"/>
      <c r="G30" s="50"/>
      <c r="H30" s="50"/>
      <c r="I30" s="50"/>
      <c r="J30" s="50"/>
      <c r="K30" s="50"/>
      <c r="L30" s="50"/>
      <c r="M30" s="50"/>
      <c r="N30" s="50"/>
      <c r="O30" s="50"/>
      <c r="P30" s="50"/>
      <c r="Q30" s="50"/>
      <c r="R30" s="50"/>
      <c r="S30" s="37"/>
    </row>
    <row r="31" spans="1:19" ht="28.8" customHeight="1" x14ac:dyDescent="0.3">
      <c r="A31" s="36"/>
      <c r="B31" s="7"/>
      <c r="C31" s="7"/>
      <c r="D31" s="53" t="s">
        <v>44</v>
      </c>
      <c r="E31" s="53"/>
      <c r="F31" s="53"/>
      <c r="G31" s="53"/>
      <c r="H31" s="53"/>
      <c r="I31" s="53"/>
      <c r="J31" s="53"/>
      <c r="K31" s="53"/>
      <c r="L31" s="53"/>
      <c r="M31" s="53"/>
      <c r="N31" s="53"/>
      <c r="O31" s="53"/>
      <c r="P31" s="53"/>
      <c r="Q31" s="53"/>
      <c r="R31" s="53"/>
      <c r="S31" s="37"/>
    </row>
    <row r="32" spans="1:19" x14ac:dyDescent="0.3">
      <c r="A32" s="36"/>
      <c r="B32" s="7"/>
      <c r="C32" s="7"/>
      <c r="D32" s="50"/>
      <c r="E32" s="50"/>
      <c r="F32" s="50"/>
      <c r="G32" s="50"/>
      <c r="H32" s="50"/>
      <c r="I32" s="50"/>
      <c r="J32" s="50"/>
      <c r="K32" s="50"/>
      <c r="L32" s="50"/>
      <c r="M32" s="50"/>
      <c r="N32" s="50"/>
      <c r="O32" s="50"/>
      <c r="P32" s="50"/>
      <c r="Q32" s="50"/>
      <c r="R32" s="50"/>
      <c r="S32" s="37"/>
    </row>
    <row r="33" spans="1:19" x14ac:dyDescent="0.3">
      <c r="A33" s="36"/>
      <c r="B33" s="55" t="s">
        <v>97</v>
      </c>
      <c r="C33" s="55"/>
      <c r="D33" s="50"/>
      <c r="E33" s="50"/>
      <c r="F33" s="50"/>
      <c r="G33" s="50"/>
      <c r="H33" s="50"/>
      <c r="I33" s="50"/>
      <c r="J33" s="50"/>
      <c r="K33" s="50"/>
      <c r="L33" s="50"/>
      <c r="M33" s="50"/>
      <c r="N33" s="50"/>
      <c r="O33" s="50"/>
      <c r="P33" s="50"/>
      <c r="Q33" s="50"/>
      <c r="R33" s="50"/>
      <c r="S33" s="37"/>
    </row>
    <row r="34" spans="1:19" ht="29.4" customHeight="1" x14ac:dyDescent="0.3">
      <c r="A34" s="36"/>
      <c r="B34" s="7"/>
      <c r="C34" s="7"/>
      <c r="D34" s="53" t="s">
        <v>50</v>
      </c>
      <c r="E34" s="53"/>
      <c r="F34" s="53"/>
      <c r="G34" s="53"/>
      <c r="H34" s="53"/>
      <c r="I34" s="53"/>
      <c r="J34" s="53"/>
      <c r="K34" s="53"/>
      <c r="L34" s="53"/>
      <c r="M34" s="53"/>
      <c r="N34" s="53"/>
      <c r="O34" s="53"/>
      <c r="P34" s="53"/>
      <c r="Q34" s="53"/>
      <c r="R34" s="53"/>
      <c r="S34" s="37"/>
    </row>
    <row r="35" spans="1:19" x14ac:dyDescent="0.3">
      <c r="A35" s="36"/>
      <c r="B35" s="7"/>
      <c r="C35" s="7"/>
      <c r="D35" s="7"/>
      <c r="E35" s="7"/>
      <c r="F35" s="7"/>
      <c r="G35" s="7"/>
      <c r="H35" s="7"/>
      <c r="I35" s="7"/>
      <c r="J35" s="7"/>
      <c r="K35" s="7"/>
      <c r="L35" s="7"/>
      <c r="M35" s="7"/>
      <c r="N35" s="7"/>
      <c r="O35" s="7"/>
      <c r="P35" s="7"/>
      <c r="Q35" s="7"/>
      <c r="R35" s="7"/>
      <c r="S35" s="37"/>
    </row>
    <row r="36" spans="1:19" ht="23.4" x14ac:dyDescent="0.45">
      <c r="A36" s="38"/>
      <c r="B36" s="54" t="s">
        <v>98</v>
      </c>
      <c r="C36" s="54"/>
      <c r="D36" s="54"/>
      <c r="E36" s="54"/>
      <c r="F36" s="54"/>
      <c r="G36" s="54"/>
      <c r="H36" s="54"/>
      <c r="I36" s="54"/>
      <c r="J36" s="54"/>
      <c r="K36" s="54"/>
      <c r="L36" s="54"/>
      <c r="M36" s="54"/>
      <c r="N36" s="54"/>
      <c r="O36" s="54"/>
      <c r="P36" s="54"/>
      <c r="Q36" s="54"/>
      <c r="R36" s="54"/>
      <c r="S36" s="48"/>
    </row>
    <row r="37" spans="1:19" ht="3" customHeight="1" x14ac:dyDescent="0.3">
      <c r="A37" s="36"/>
      <c r="B37" s="7"/>
      <c r="C37" s="7"/>
      <c r="D37" s="7"/>
      <c r="E37" s="7"/>
      <c r="F37" s="7"/>
      <c r="G37" s="7"/>
      <c r="H37" s="7"/>
      <c r="I37" s="7"/>
      <c r="J37" s="7"/>
      <c r="K37" s="7"/>
      <c r="L37" s="7"/>
      <c r="M37" s="7"/>
      <c r="N37" s="7"/>
      <c r="O37" s="7"/>
      <c r="P37" s="7"/>
      <c r="Q37" s="7"/>
      <c r="R37" s="7"/>
      <c r="S37" s="37"/>
    </row>
    <row r="38" spans="1:19" ht="335.4" customHeight="1" x14ac:dyDescent="0.3">
      <c r="A38" s="36"/>
      <c r="B38" s="53" t="s">
        <v>99</v>
      </c>
      <c r="C38" s="53"/>
      <c r="D38" s="53"/>
      <c r="E38" s="53"/>
      <c r="F38" s="53"/>
      <c r="G38" s="53"/>
      <c r="H38" s="53"/>
      <c r="I38" s="53"/>
      <c r="J38" s="53"/>
      <c r="K38" s="53"/>
      <c r="L38" s="53"/>
      <c r="M38" s="53"/>
      <c r="N38" s="53"/>
      <c r="O38" s="53"/>
      <c r="P38" s="53"/>
      <c r="Q38" s="53"/>
      <c r="R38" s="53"/>
      <c r="S38" s="37"/>
    </row>
    <row r="39" spans="1:19" ht="43.2" customHeight="1" x14ac:dyDescent="0.3">
      <c r="A39" s="36"/>
      <c r="B39" s="53" t="s">
        <v>100</v>
      </c>
      <c r="C39" s="53"/>
      <c r="D39" s="53"/>
      <c r="E39" s="53"/>
      <c r="F39" s="53"/>
      <c r="G39" s="53"/>
      <c r="H39" s="53"/>
      <c r="I39" s="53"/>
      <c r="J39" s="53"/>
      <c r="K39" s="53"/>
      <c r="L39" s="53"/>
      <c r="M39" s="53"/>
      <c r="N39" s="53"/>
      <c r="O39" s="53"/>
      <c r="P39" s="53"/>
      <c r="Q39" s="53"/>
      <c r="R39" s="53"/>
      <c r="S39" s="37"/>
    </row>
    <row r="40" spans="1:19" x14ac:dyDescent="0.3">
      <c r="A40" s="36"/>
      <c r="B40" s="53" t="s">
        <v>101</v>
      </c>
      <c r="C40" s="53"/>
      <c r="D40" s="53"/>
      <c r="E40" s="53"/>
      <c r="F40" s="53"/>
      <c r="G40" s="53"/>
      <c r="H40" s="53"/>
      <c r="I40" s="53"/>
      <c r="J40" s="53"/>
      <c r="K40" s="53"/>
      <c r="L40" s="53"/>
      <c r="M40" s="53"/>
      <c r="N40" s="53"/>
      <c r="O40" s="53"/>
      <c r="P40" s="53"/>
      <c r="Q40" s="53"/>
      <c r="R40" s="53"/>
      <c r="S40" s="37"/>
    </row>
    <row r="41" spans="1:19" x14ac:dyDescent="0.3">
      <c r="A41" s="36"/>
      <c r="B41" s="53" t="s">
        <v>102</v>
      </c>
      <c r="C41" s="53"/>
      <c r="D41" s="53"/>
      <c r="E41" s="53"/>
      <c r="F41" s="53"/>
      <c r="G41" s="53"/>
      <c r="H41" s="53"/>
      <c r="I41" s="53"/>
      <c r="J41" s="53"/>
      <c r="K41" s="53"/>
      <c r="L41" s="53"/>
      <c r="M41" s="53"/>
      <c r="N41" s="53"/>
      <c r="O41" s="53"/>
      <c r="P41" s="53"/>
      <c r="Q41" s="53"/>
      <c r="R41" s="53"/>
      <c r="S41" s="37"/>
    </row>
    <row r="42" spans="1:19" x14ac:dyDescent="0.3">
      <c r="A42" s="36"/>
      <c r="B42" s="7"/>
      <c r="C42" s="7"/>
      <c r="D42" s="7"/>
      <c r="E42" s="7"/>
      <c r="F42" s="7"/>
      <c r="G42" s="7"/>
      <c r="H42" s="7"/>
      <c r="I42" s="7"/>
      <c r="J42" s="7"/>
      <c r="K42" s="7"/>
      <c r="L42" s="7"/>
      <c r="M42" s="7"/>
      <c r="N42" s="7"/>
      <c r="O42" s="7"/>
      <c r="P42" s="7"/>
      <c r="Q42" s="7"/>
      <c r="R42" s="7"/>
      <c r="S42" s="37"/>
    </row>
    <row r="43" spans="1:19" x14ac:dyDescent="0.3">
      <c r="A43" s="36"/>
      <c r="B43" s="7"/>
      <c r="C43" s="7"/>
      <c r="D43" s="7"/>
      <c r="E43" s="7"/>
      <c r="F43" s="7"/>
      <c r="G43" s="7"/>
      <c r="H43" s="7"/>
      <c r="I43" s="7"/>
      <c r="J43" s="7"/>
      <c r="K43" s="7"/>
      <c r="L43" s="7"/>
      <c r="M43" s="7"/>
      <c r="N43" s="7"/>
      <c r="O43" s="7"/>
      <c r="P43" s="7"/>
      <c r="Q43" s="7"/>
      <c r="R43" s="7"/>
      <c r="S43" s="37"/>
    </row>
    <row r="44" spans="1:19" ht="21" x14ac:dyDescent="0.4">
      <c r="A44" s="36"/>
      <c r="B44" s="51" t="s">
        <v>22</v>
      </c>
      <c r="C44" s="51"/>
      <c r="D44" s="51"/>
      <c r="E44" s="51"/>
      <c r="F44" s="51"/>
      <c r="G44" s="51"/>
      <c r="H44" s="51"/>
      <c r="I44" s="51"/>
      <c r="J44" s="51"/>
      <c r="K44" s="51"/>
      <c r="L44" s="51"/>
      <c r="M44" s="51"/>
      <c r="N44" s="51"/>
      <c r="O44" s="51"/>
      <c r="P44" s="51"/>
      <c r="Q44" s="51"/>
      <c r="R44" s="51"/>
      <c r="S44" s="37"/>
    </row>
    <row r="45" spans="1:19" x14ac:dyDescent="0.3">
      <c r="A45" s="36"/>
      <c r="B45" s="7"/>
      <c r="C45" s="7"/>
      <c r="D45" s="7"/>
      <c r="E45" s="7"/>
      <c r="F45" s="7"/>
      <c r="G45" s="7"/>
      <c r="H45" s="7"/>
      <c r="I45" s="7"/>
      <c r="J45" s="7"/>
      <c r="K45" s="7"/>
      <c r="L45" s="7"/>
      <c r="M45" s="7"/>
      <c r="N45" s="7"/>
      <c r="O45" s="7"/>
      <c r="P45" s="7"/>
      <c r="Q45" s="7"/>
      <c r="R45" s="7"/>
      <c r="S45" s="37"/>
    </row>
    <row r="46" spans="1:19" x14ac:dyDescent="0.3">
      <c r="A46" s="36"/>
      <c r="B46" s="7"/>
      <c r="C46" s="7"/>
      <c r="D46" s="7"/>
      <c r="E46" s="7"/>
      <c r="F46" s="7"/>
      <c r="G46" s="7"/>
      <c r="H46" s="7"/>
      <c r="I46" s="7"/>
      <c r="J46" s="7"/>
      <c r="K46" s="7"/>
      <c r="L46" s="7"/>
      <c r="M46" s="7"/>
      <c r="N46" s="7"/>
      <c r="O46" s="7"/>
      <c r="P46" s="7"/>
      <c r="Q46" s="7"/>
      <c r="R46" s="7"/>
      <c r="S46" s="37"/>
    </row>
    <row r="47" spans="1:19" x14ac:dyDescent="0.3">
      <c r="A47" s="36"/>
      <c r="B47" s="7"/>
      <c r="C47" s="7"/>
      <c r="D47" s="7"/>
      <c r="E47" s="7"/>
      <c r="F47" s="7"/>
      <c r="G47" s="7"/>
      <c r="H47" s="7"/>
      <c r="I47" s="7"/>
      <c r="J47" s="7"/>
      <c r="K47" s="7"/>
      <c r="L47" s="7"/>
      <c r="M47" s="7"/>
      <c r="N47" s="7"/>
      <c r="O47" s="7"/>
      <c r="P47" s="7"/>
      <c r="Q47" s="7"/>
      <c r="R47" s="7"/>
      <c r="S47" s="37"/>
    </row>
    <row r="48" spans="1:19" x14ac:dyDescent="0.3">
      <c r="A48" s="36"/>
      <c r="B48" s="7"/>
      <c r="C48" s="7"/>
      <c r="D48" s="7"/>
      <c r="E48" s="7"/>
      <c r="F48" s="7"/>
      <c r="G48" s="7"/>
      <c r="H48" s="7"/>
      <c r="I48" s="7"/>
      <c r="J48" s="7"/>
      <c r="K48" s="7"/>
      <c r="L48" s="7"/>
      <c r="M48" s="7"/>
      <c r="N48" s="7"/>
      <c r="O48" s="7"/>
      <c r="P48" s="7"/>
      <c r="Q48" s="7"/>
      <c r="R48" s="7"/>
      <c r="S48" s="37"/>
    </row>
    <row r="49" spans="1:19" x14ac:dyDescent="0.3">
      <c r="A49" s="36"/>
      <c r="B49" s="7"/>
      <c r="C49" s="7"/>
      <c r="D49" s="7"/>
      <c r="E49" s="7"/>
      <c r="F49" s="7"/>
      <c r="G49" s="7"/>
      <c r="H49" s="7"/>
      <c r="I49" s="7"/>
      <c r="J49" s="7"/>
      <c r="K49" s="7"/>
      <c r="L49" s="7"/>
      <c r="M49" s="7"/>
      <c r="N49" s="7"/>
      <c r="O49" s="7"/>
      <c r="P49" s="7"/>
      <c r="Q49" s="7"/>
      <c r="R49" s="7"/>
      <c r="S49" s="37"/>
    </row>
    <row r="50" spans="1:19" x14ac:dyDescent="0.3">
      <c r="A50" s="36"/>
      <c r="B50" s="7"/>
      <c r="C50" s="7"/>
      <c r="D50" s="7"/>
      <c r="E50" s="7"/>
      <c r="F50" s="7"/>
      <c r="G50" s="7"/>
      <c r="H50" s="7"/>
      <c r="I50" s="7"/>
      <c r="J50" s="7"/>
      <c r="K50" s="7"/>
      <c r="L50" s="7"/>
      <c r="M50" s="7"/>
      <c r="N50" s="7"/>
      <c r="O50" s="7"/>
      <c r="P50" s="7"/>
      <c r="Q50" s="7"/>
      <c r="R50" s="7"/>
      <c r="S50" s="37"/>
    </row>
    <row r="51" spans="1:19" ht="15" thickBot="1" x14ac:dyDescent="0.35">
      <c r="A51" s="43"/>
      <c r="B51" s="44"/>
      <c r="C51" s="44"/>
      <c r="D51" s="44"/>
      <c r="E51" s="44"/>
      <c r="F51" s="44"/>
      <c r="G51" s="44"/>
      <c r="H51" s="44"/>
      <c r="I51" s="44"/>
      <c r="J51" s="44"/>
      <c r="K51" s="44"/>
      <c r="L51" s="44"/>
      <c r="M51" s="44"/>
      <c r="N51" s="44"/>
      <c r="O51" s="44"/>
      <c r="P51" s="44"/>
      <c r="Q51" s="44"/>
      <c r="R51" s="44"/>
      <c r="S51" s="45"/>
    </row>
  </sheetData>
  <sheetProtection algorithmName="SHA-512" hashValue="pZkcdWoxeN0lbF/ygL3+yhuXxRcK7kTB7a96qD7dPusd8UPDFjnt8AWjJyytbrvCzMT27NQgfOaTsO7zpxwBGw==" saltValue="23yCo1K8+nPSWpziHUE/7A==" spinCount="100000" sheet="1" objects="1" scenarios="1"/>
  <mergeCells count="25">
    <mergeCell ref="D21:I21"/>
    <mergeCell ref="D23:R23"/>
    <mergeCell ref="D25:R25"/>
    <mergeCell ref="B2:R2"/>
    <mergeCell ref="B4:R4"/>
    <mergeCell ref="B7:R7"/>
    <mergeCell ref="B12:R12"/>
    <mergeCell ref="B14:R14"/>
    <mergeCell ref="B9:R9"/>
    <mergeCell ref="B44:R44"/>
    <mergeCell ref="B10:R10"/>
    <mergeCell ref="D34:R34"/>
    <mergeCell ref="B36:R36"/>
    <mergeCell ref="B38:R38"/>
    <mergeCell ref="B39:R39"/>
    <mergeCell ref="B40:R40"/>
    <mergeCell ref="B41:R41"/>
    <mergeCell ref="B27:C27"/>
    <mergeCell ref="B30:C30"/>
    <mergeCell ref="D28:R28"/>
    <mergeCell ref="D31:R31"/>
    <mergeCell ref="B33:C33"/>
    <mergeCell ref="B16:C16"/>
    <mergeCell ref="D17:R17"/>
    <mergeCell ref="D19:R1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C0C7E-0B2B-46BA-BA3B-93C22AC5D403}">
  <dimension ref="A1:S28"/>
  <sheetViews>
    <sheetView zoomScale="122" zoomScaleNormal="122" workbookViewId="0">
      <selection activeCell="F10" sqref="F10:R10"/>
    </sheetView>
  </sheetViews>
  <sheetFormatPr defaultRowHeight="14.4" x14ac:dyDescent="0.3"/>
  <cols>
    <col min="7" max="7" width="11.21875" customWidth="1"/>
  </cols>
  <sheetData>
    <row r="1" spans="1:19" x14ac:dyDescent="0.3">
      <c r="A1" s="33"/>
      <c r="B1" s="34"/>
      <c r="C1" s="34"/>
      <c r="D1" s="34"/>
      <c r="E1" s="34"/>
      <c r="F1" s="34"/>
      <c r="G1" s="34"/>
      <c r="H1" s="34"/>
      <c r="I1" s="34"/>
      <c r="J1" s="34"/>
      <c r="K1" s="34"/>
      <c r="L1" s="34"/>
      <c r="M1" s="34"/>
      <c r="N1" s="34"/>
      <c r="O1" s="34"/>
      <c r="P1" s="34"/>
      <c r="Q1" s="34"/>
      <c r="R1" s="34"/>
      <c r="S1" s="35"/>
    </row>
    <row r="2" spans="1:19" x14ac:dyDescent="0.3">
      <c r="A2" s="36"/>
      <c r="B2" s="7"/>
      <c r="C2" s="7"/>
      <c r="D2" s="7"/>
      <c r="E2" s="7"/>
      <c r="F2" s="7"/>
      <c r="G2" s="7"/>
      <c r="H2" s="7"/>
      <c r="I2" s="7"/>
      <c r="J2" s="7"/>
      <c r="K2" s="7"/>
      <c r="L2" s="7"/>
      <c r="M2" s="7"/>
      <c r="N2" s="7"/>
      <c r="O2" s="7"/>
      <c r="P2" s="7"/>
      <c r="Q2" s="7"/>
      <c r="R2" s="7"/>
      <c r="S2" s="37"/>
    </row>
    <row r="3" spans="1:19" x14ac:dyDescent="0.3">
      <c r="A3" s="36"/>
      <c r="B3" s="7"/>
      <c r="C3" s="7"/>
      <c r="D3" s="7"/>
      <c r="E3" s="7"/>
      <c r="F3" s="7"/>
      <c r="G3" s="7"/>
      <c r="H3" s="7"/>
      <c r="I3" s="7"/>
      <c r="J3" s="7"/>
      <c r="K3" s="7"/>
      <c r="L3" s="7"/>
      <c r="M3" s="7"/>
      <c r="N3" s="7"/>
      <c r="O3" s="7"/>
      <c r="P3" s="7"/>
      <c r="Q3" s="7"/>
      <c r="R3" s="7"/>
      <c r="S3" s="37"/>
    </row>
    <row r="4" spans="1:19" x14ac:dyDescent="0.3">
      <c r="A4" s="36"/>
      <c r="B4" s="7"/>
      <c r="C4" s="7"/>
      <c r="D4" s="7"/>
      <c r="E4" s="7"/>
      <c r="F4" s="7"/>
      <c r="G4" s="7"/>
      <c r="H4" s="7"/>
      <c r="I4" s="7"/>
      <c r="J4" s="7"/>
      <c r="K4" s="7"/>
      <c r="L4" s="7"/>
      <c r="M4" s="7"/>
      <c r="N4" s="7"/>
      <c r="O4" s="7"/>
      <c r="P4" s="7"/>
      <c r="Q4" s="7"/>
      <c r="R4" s="7"/>
      <c r="S4" s="37"/>
    </row>
    <row r="5" spans="1:19" ht="21" x14ac:dyDescent="0.4">
      <c r="A5" s="36"/>
      <c r="B5" s="51" t="s">
        <v>0</v>
      </c>
      <c r="C5" s="51"/>
      <c r="D5" s="51"/>
      <c r="E5" s="51"/>
      <c r="F5" s="51"/>
      <c r="G5" s="51"/>
      <c r="H5" s="51"/>
      <c r="I5" s="51"/>
      <c r="J5" s="51"/>
      <c r="K5" s="51"/>
      <c r="L5" s="51"/>
      <c r="M5" s="51"/>
      <c r="N5" s="51"/>
      <c r="O5" s="51"/>
      <c r="P5" s="51"/>
      <c r="Q5" s="51"/>
      <c r="R5" s="51"/>
      <c r="S5" s="37"/>
    </row>
    <row r="6" spans="1:19" ht="15" thickBot="1" x14ac:dyDescent="0.35">
      <c r="A6" s="36"/>
      <c r="B6" s="7"/>
      <c r="C6" s="7"/>
      <c r="D6" s="7"/>
      <c r="E6" s="7"/>
      <c r="F6" s="7"/>
      <c r="G6" s="7"/>
      <c r="H6" s="7"/>
      <c r="I6" s="7"/>
      <c r="J6" s="7"/>
      <c r="K6" s="7"/>
      <c r="L6" s="7"/>
      <c r="M6" s="7"/>
      <c r="N6" s="7"/>
      <c r="O6" s="7"/>
      <c r="P6" s="7"/>
      <c r="Q6" s="7"/>
      <c r="R6" s="7"/>
      <c r="S6" s="37"/>
    </row>
    <row r="7" spans="1:19" ht="15" thickBot="1" x14ac:dyDescent="0.35">
      <c r="A7" s="46" t="s">
        <v>19</v>
      </c>
      <c r="B7" s="64" t="s">
        <v>1</v>
      </c>
      <c r="C7" s="65"/>
      <c r="D7" s="65"/>
      <c r="E7" s="66"/>
      <c r="F7" s="4" t="s">
        <v>4</v>
      </c>
      <c r="G7" s="5" t="s">
        <v>5</v>
      </c>
      <c r="H7" s="6" t="s">
        <v>6</v>
      </c>
      <c r="I7" s="7"/>
      <c r="J7" s="7"/>
      <c r="K7" s="7"/>
      <c r="L7" s="7"/>
      <c r="M7" s="7"/>
      <c r="N7" s="7"/>
      <c r="O7" s="7"/>
      <c r="P7" s="7"/>
      <c r="Q7" s="7"/>
      <c r="R7" s="7"/>
      <c r="S7" s="37"/>
    </row>
    <row r="8" spans="1:19" ht="15" thickBot="1" x14ac:dyDescent="0.35">
      <c r="A8" s="46"/>
      <c r="B8" s="67"/>
      <c r="C8" s="68"/>
      <c r="D8" s="68"/>
      <c r="E8" s="69"/>
      <c r="F8" s="1"/>
      <c r="G8" s="2"/>
      <c r="H8" s="3"/>
      <c r="I8" s="7"/>
      <c r="J8" s="7"/>
      <c r="K8" s="7"/>
      <c r="L8" s="7"/>
      <c r="M8" s="7"/>
      <c r="N8" s="7"/>
      <c r="O8" s="7"/>
      <c r="P8" s="7"/>
      <c r="Q8" s="7"/>
      <c r="R8" s="7"/>
      <c r="S8" s="37"/>
    </row>
    <row r="9" spans="1:19" ht="15" thickBot="1" x14ac:dyDescent="0.35">
      <c r="A9" s="46"/>
      <c r="B9" s="7"/>
      <c r="C9" s="7"/>
      <c r="D9" s="7"/>
      <c r="E9" s="7"/>
      <c r="F9" s="7"/>
      <c r="G9" s="7"/>
      <c r="H9" s="7"/>
      <c r="I9" s="7"/>
      <c r="J9" s="7"/>
      <c r="K9" s="7"/>
      <c r="L9" s="7"/>
      <c r="M9" s="7"/>
      <c r="N9" s="7"/>
      <c r="O9" s="7"/>
      <c r="P9" s="7"/>
      <c r="Q9" s="7"/>
      <c r="R9" s="7"/>
      <c r="S9" s="37"/>
    </row>
    <row r="10" spans="1:19" ht="15" thickBot="1" x14ac:dyDescent="0.35">
      <c r="A10" s="46" t="s">
        <v>20</v>
      </c>
      <c r="B10" s="61" t="s">
        <v>2</v>
      </c>
      <c r="C10" s="62"/>
      <c r="D10" s="62"/>
      <c r="E10" s="63"/>
      <c r="F10" s="70"/>
      <c r="G10" s="71"/>
      <c r="H10" s="71"/>
      <c r="I10" s="71"/>
      <c r="J10" s="71"/>
      <c r="K10" s="71"/>
      <c r="L10" s="71"/>
      <c r="M10" s="71"/>
      <c r="N10" s="71"/>
      <c r="O10" s="71"/>
      <c r="P10" s="71"/>
      <c r="Q10" s="71"/>
      <c r="R10" s="72"/>
      <c r="S10" s="37"/>
    </row>
    <row r="11" spans="1:19" ht="15" thickBot="1" x14ac:dyDescent="0.35">
      <c r="A11" s="46"/>
      <c r="B11" s="7"/>
      <c r="C11" s="7"/>
      <c r="D11" s="7"/>
      <c r="E11" s="7"/>
      <c r="F11" s="7"/>
      <c r="G11" s="7"/>
      <c r="H11" s="7"/>
      <c r="I11" s="7"/>
      <c r="J11" s="7"/>
      <c r="K11" s="7"/>
      <c r="L11" s="7"/>
      <c r="M11" s="7"/>
      <c r="N11" s="7"/>
      <c r="O11" s="7"/>
      <c r="P11" s="7"/>
      <c r="Q11" s="7"/>
      <c r="R11" s="7"/>
      <c r="S11" s="37"/>
    </row>
    <row r="12" spans="1:19" ht="15" thickBot="1" x14ac:dyDescent="0.35">
      <c r="A12" s="46" t="s">
        <v>21</v>
      </c>
      <c r="B12" s="61" t="s">
        <v>3</v>
      </c>
      <c r="C12" s="62"/>
      <c r="D12" s="62"/>
      <c r="E12" s="63"/>
      <c r="F12" s="70"/>
      <c r="G12" s="71"/>
      <c r="H12" s="71"/>
      <c r="I12" s="71"/>
      <c r="J12" s="71"/>
      <c r="K12" s="71"/>
      <c r="L12" s="71"/>
      <c r="M12" s="71"/>
      <c r="N12" s="71"/>
      <c r="O12" s="71"/>
      <c r="P12" s="71"/>
      <c r="Q12" s="71"/>
      <c r="R12" s="72"/>
      <c r="S12" s="37"/>
    </row>
    <row r="13" spans="1:19" x14ac:dyDescent="0.3">
      <c r="A13" s="46"/>
      <c r="B13" s="7"/>
      <c r="C13" s="7"/>
      <c r="D13" s="7"/>
      <c r="E13" s="7"/>
      <c r="F13" s="7"/>
      <c r="G13" s="7"/>
      <c r="H13" s="7"/>
      <c r="I13" s="7"/>
      <c r="J13" s="7"/>
      <c r="K13" s="7"/>
      <c r="L13" s="7"/>
      <c r="M13" s="7"/>
      <c r="N13" s="7"/>
      <c r="O13" s="7"/>
      <c r="P13" s="7"/>
      <c r="Q13" s="7"/>
      <c r="R13" s="7"/>
      <c r="S13" s="37"/>
    </row>
    <row r="14" spans="1:19" ht="21" x14ac:dyDescent="0.4">
      <c r="A14" s="36"/>
      <c r="B14" s="51" t="s">
        <v>22</v>
      </c>
      <c r="C14" s="51"/>
      <c r="D14" s="51"/>
      <c r="E14" s="51"/>
      <c r="F14" s="51"/>
      <c r="G14" s="51"/>
      <c r="H14" s="51"/>
      <c r="I14" s="51"/>
      <c r="J14" s="51"/>
      <c r="K14" s="51"/>
      <c r="L14" s="51"/>
      <c r="M14" s="51"/>
      <c r="N14" s="51"/>
      <c r="O14" s="51"/>
      <c r="P14" s="51"/>
      <c r="Q14" s="51"/>
      <c r="R14" s="51"/>
      <c r="S14" s="37"/>
    </row>
    <row r="15" spans="1:19" x14ac:dyDescent="0.3">
      <c r="A15" s="36"/>
      <c r="B15" s="7"/>
      <c r="C15" s="7"/>
      <c r="D15" s="7"/>
      <c r="E15" s="7"/>
      <c r="F15" s="7"/>
      <c r="G15" s="7"/>
      <c r="H15" s="7"/>
      <c r="I15" s="7"/>
      <c r="J15" s="7"/>
      <c r="K15" s="7"/>
      <c r="L15" s="7"/>
      <c r="M15" s="7"/>
      <c r="N15" s="7"/>
      <c r="O15" s="7"/>
      <c r="P15" s="7"/>
      <c r="Q15" s="7"/>
      <c r="R15" s="7"/>
      <c r="S15" s="37"/>
    </row>
    <row r="16" spans="1:19" x14ac:dyDescent="0.3">
      <c r="A16" s="36"/>
      <c r="B16" s="7"/>
      <c r="C16" s="7"/>
      <c r="D16" s="7"/>
      <c r="E16" s="7"/>
      <c r="F16" s="7"/>
      <c r="G16" s="7"/>
      <c r="H16" s="7"/>
      <c r="I16" s="7"/>
      <c r="J16" s="7"/>
      <c r="K16" s="7"/>
      <c r="L16" s="7"/>
      <c r="M16" s="7"/>
      <c r="N16" s="7"/>
      <c r="O16" s="7"/>
      <c r="P16" s="7"/>
      <c r="Q16" s="7"/>
      <c r="R16" s="7"/>
      <c r="S16" s="37"/>
    </row>
    <row r="17" spans="1:19" x14ac:dyDescent="0.3">
      <c r="A17" s="36"/>
      <c r="B17" s="7"/>
      <c r="C17" s="7"/>
      <c r="D17" s="7"/>
      <c r="E17" s="7"/>
      <c r="F17" s="7"/>
      <c r="G17" s="7"/>
      <c r="H17" s="7"/>
      <c r="I17" s="7"/>
      <c r="J17" s="7"/>
      <c r="K17" s="7"/>
      <c r="L17" s="7"/>
      <c r="M17" s="7"/>
      <c r="N17" s="7"/>
      <c r="O17" s="7"/>
      <c r="P17" s="7"/>
      <c r="Q17" s="7"/>
      <c r="R17" s="7"/>
      <c r="S17" s="37"/>
    </row>
    <row r="18" spans="1:19" x14ac:dyDescent="0.3">
      <c r="A18" s="36"/>
      <c r="B18" s="7"/>
      <c r="C18" s="7"/>
      <c r="D18" s="7"/>
      <c r="E18" s="7"/>
      <c r="F18" s="7"/>
      <c r="G18" s="7"/>
      <c r="H18" s="7"/>
      <c r="I18" s="7"/>
      <c r="J18" s="7"/>
      <c r="K18" s="7"/>
      <c r="L18" s="7"/>
      <c r="M18" s="7"/>
      <c r="N18" s="7"/>
      <c r="O18" s="7"/>
      <c r="P18" s="7"/>
      <c r="Q18" s="7"/>
      <c r="R18" s="7"/>
      <c r="S18" s="37"/>
    </row>
    <row r="19" spans="1:19" x14ac:dyDescent="0.3">
      <c r="A19" s="36"/>
      <c r="B19" s="7"/>
      <c r="C19" s="7"/>
      <c r="D19" s="7"/>
      <c r="E19" s="7"/>
      <c r="F19" s="7"/>
      <c r="G19" s="7"/>
      <c r="H19" s="7"/>
      <c r="I19" s="7"/>
      <c r="J19" s="7"/>
      <c r="K19" s="7"/>
      <c r="L19" s="7"/>
      <c r="M19" s="7"/>
      <c r="N19" s="7"/>
      <c r="O19" s="7"/>
      <c r="P19" s="7"/>
      <c r="Q19" s="7"/>
      <c r="R19" s="7"/>
      <c r="S19" s="37"/>
    </row>
    <row r="20" spans="1:19" x14ac:dyDescent="0.3">
      <c r="A20" s="36"/>
      <c r="B20" s="7"/>
      <c r="C20" s="7"/>
      <c r="D20" s="7"/>
      <c r="E20" s="7"/>
      <c r="F20" s="7"/>
      <c r="G20" s="7"/>
      <c r="H20" s="7"/>
      <c r="I20" s="7"/>
      <c r="J20" s="7"/>
      <c r="K20" s="7"/>
      <c r="L20" s="7"/>
      <c r="M20" s="7"/>
      <c r="N20" s="7"/>
      <c r="O20" s="7"/>
      <c r="P20" s="7"/>
      <c r="Q20" s="7"/>
      <c r="R20" s="7"/>
      <c r="S20" s="37"/>
    </row>
    <row r="21" spans="1:19" x14ac:dyDescent="0.3">
      <c r="A21" s="36"/>
      <c r="B21" s="7"/>
      <c r="C21" s="7"/>
      <c r="D21" s="7"/>
      <c r="E21" s="7"/>
      <c r="F21" s="7"/>
      <c r="G21" s="7"/>
      <c r="H21" s="7"/>
      <c r="I21" s="7"/>
      <c r="J21" s="7"/>
      <c r="K21" s="7"/>
      <c r="L21" s="7"/>
      <c r="M21" s="7"/>
      <c r="N21" s="7"/>
      <c r="O21" s="7"/>
      <c r="P21" s="7"/>
      <c r="Q21" s="7"/>
      <c r="R21" s="7"/>
      <c r="S21" s="37"/>
    </row>
    <row r="22" spans="1:19" x14ac:dyDescent="0.3">
      <c r="A22" s="36"/>
      <c r="B22" s="7"/>
      <c r="C22" s="7"/>
      <c r="D22" s="7"/>
      <c r="E22" s="7"/>
      <c r="F22" s="7"/>
      <c r="G22" s="7"/>
      <c r="H22" s="7"/>
      <c r="I22" s="7"/>
      <c r="J22" s="7"/>
      <c r="K22" s="7"/>
      <c r="L22" s="7"/>
      <c r="M22" s="7"/>
      <c r="N22" s="7"/>
      <c r="O22" s="7"/>
      <c r="P22" s="7"/>
      <c r="Q22" s="7"/>
      <c r="R22" s="7"/>
      <c r="S22" s="37"/>
    </row>
    <row r="23" spans="1:19" x14ac:dyDescent="0.3">
      <c r="A23" s="36"/>
      <c r="B23" s="7"/>
      <c r="C23" s="7"/>
      <c r="D23" s="7"/>
      <c r="E23" s="7"/>
      <c r="F23" s="7"/>
      <c r="G23" s="7"/>
      <c r="H23" s="7"/>
      <c r="I23" s="7"/>
      <c r="J23" s="7"/>
      <c r="K23" s="7"/>
      <c r="L23" s="7"/>
      <c r="M23" s="7"/>
      <c r="N23" s="7"/>
      <c r="O23" s="7"/>
      <c r="P23" s="7"/>
      <c r="Q23" s="7"/>
      <c r="R23" s="7"/>
      <c r="S23" s="37"/>
    </row>
    <row r="24" spans="1:19" x14ac:dyDescent="0.3">
      <c r="A24" s="36"/>
      <c r="B24" s="7"/>
      <c r="C24" s="7"/>
      <c r="D24" s="7"/>
      <c r="E24" s="7"/>
      <c r="F24" s="7"/>
      <c r="G24" s="7"/>
      <c r="H24" s="7"/>
      <c r="I24" s="7"/>
      <c r="J24" s="7"/>
      <c r="K24" s="7"/>
      <c r="L24" s="7"/>
      <c r="M24" s="7"/>
      <c r="N24" s="7"/>
      <c r="O24" s="7"/>
      <c r="P24" s="7"/>
      <c r="Q24" s="7"/>
      <c r="R24" s="7"/>
      <c r="S24" s="37"/>
    </row>
    <row r="25" spans="1:19" x14ac:dyDescent="0.3">
      <c r="A25" s="36"/>
      <c r="B25" s="7"/>
      <c r="C25" s="7"/>
      <c r="D25" s="7"/>
      <c r="E25" s="7"/>
      <c r="F25" s="7"/>
      <c r="G25" s="7"/>
      <c r="H25" s="7"/>
      <c r="I25" s="7"/>
      <c r="J25" s="7"/>
      <c r="K25" s="7"/>
      <c r="L25" s="7"/>
      <c r="M25" s="7"/>
      <c r="N25" s="7"/>
      <c r="O25" s="7"/>
      <c r="P25" s="7"/>
      <c r="Q25" s="7"/>
      <c r="R25" s="7"/>
      <c r="S25" s="37"/>
    </row>
    <row r="26" spans="1:19" x14ac:dyDescent="0.3">
      <c r="A26" s="36"/>
      <c r="B26" s="7"/>
      <c r="C26" s="7"/>
      <c r="D26" s="7"/>
      <c r="E26" s="7"/>
      <c r="F26" s="7"/>
      <c r="G26" s="7"/>
      <c r="H26" s="7"/>
      <c r="I26" s="7"/>
      <c r="J26" s="7"/>
      <c r="K26" s="7"/>
      <c r="L26" s="7"/>
      <c r="M26" s="7"/>
      <c r="N26" s="7"/>
      <c r="O26" s="7"/>
      <c r="P26" s="7"/>
      <c r="Q26" s="7"/>
      <c r="R26" s="7"/>
      <c r="S26" s="37"/>
    </row>
    <row r="27" spans="1:19" x14ac:dyDescent="0.3">
      <c r="A27" s="36"/>
      <c r="B27" s="7"/>
      <c r="C27" s="7"/>
      <c r="D27" s="7"/>
      <c r="E27" s="7"/>
      <c r="F27" s="7"/>
      <c r="G27" s="7"/>
      <c r="H27" s="7"/>
      <c r="I27" s="7"/>
      <c r="J27" s="7"/>
      <c r="K27" s="7"/>
      <c r="L27" s="7"/>
      <c r="M27" s="7"/>
      <c r="N27" s="7"/>
      <c r="O27" s="7"/>
      <c r="P27" s="7"/>
      <c r="Q27" s="7"/>
      <c r="R27" s="7"/>
      <c r="S27" s="37"/>
    </row>
    <row r="28" spans="1:19" ht="15" thickBot="1" x14ac:dyDescent="0.35">
      <c r="A28" s="43"/>
      <c r="B28" s="44"/>
      <c r="C28" s="44"/>
      <c r="D28" s="44"/>
      <c r="E28" s="44"/>
      <c r="F28" s="44"/>
      <c r="G28" s="44"/>
      <c r="H28" s="44"/>
      <c r="I28" s="44"/>
      <c r="J28" s="44"/>
      <c r="K28" s="44"/>
      <c r="L28" s="44"/>
      <c r="M28" s="44"/>
      <c r="N28" s="44"/>
      <c r="O28" s="44"/>
      <c r="P28" s="44"/>
      <c r="Q28" s="44"/>
      <c r="R28" s="44"/>
      <c r="S28" s="45"/>
    </row>
  </sheetData>
  <sheetProtection algorithmName="SHA-512" hashValue="H5lw2YXNxIBvHxURJsmbjjuGfLWeX/oUz2FwRuR+po4UDcE1jjgXVEM/MC52P7e3pPTH5oAbyZbpgt3SuBoglQ==" saltValue="YLa2tPWSkHtxaXcSuZlDCw==" spinCount="100000" sheet="1" objects="1" scenarios="1"/>
  <protectedRanges>
    <protectedRange sqref="F8:H8" name="Rozstęp1"/>
    <protectedRange sqref="F10" name="Rozstęp2"/>
    <protectedRange sqref="F12" name="Rozstęp3"/>
  </protectedRanges>
  <mergeCells count="7">
    <mergeCell ref="B14:R14"/>
    <mergeCell ref="B5:R5"/>
    <mergeCell ref="B10:E10"/>
    <mergeCell ref="B12:E12"/>
    <mergeCell ref="B7:E8"/>
    <mergeCell ref="F10:R10"/>
    <mergeCell ref="F12:R12"/>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46C0CEC8-DE5B-4F4F-A7FF-885EFF0433E4}">
          <x14:formula1>
            <xm:f>'Arkusz techniczny'!$C$5:$C$35</xm:f>
          </x14:formula1>
          <xm:sqref>F8</xm:sqref>
        </x14:dataValidation>
        <x14:dataValidation type="list" allowBlank="1" showInputMessage="1" showErrorMessage="1" xr:uid="{824597A8-877F-43E8-ABC9-51294CF18BE4}">
          <x14:formula1>
            <xm:f>'Arkusz techniczny'!$D$5:$D$16</xm:f>
          </x14:formula1>
          <xm:sqref>G8</xm:sqref>
        </x14:dataValidation>
        <x14:dataValidation type="list" allowBlank="1" showInputMessage="1" showErrorMessage="1" xr:uid="{47D62681-FBB8-45BE-88A8-F1A1E8E58FB0}">
          <x14:formula1>
            <xm:f>'Arkusz techniczny'!$E$5:$E$14</xm:f>
          </x14:formula1>
          <xm:sqref>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0A47C-38C5-490B-85D5-142D2D939E7A}">
  <dimension ref="A1:N65"/>
  <sheetViews>
    <sheetView topLeftCell="A33" zoomScale="83" zoomScaleNormal="83" workbookViewId="0">
      <selection activeCell="K59" sqref="K59"/>
    </sheetView>
  </sheetViews>
  <sheetFormatPr defaultRowHeight="14.4" x14ac:dyDescent="0.3"/>
  <cols>
    <col min="7" max="9" width="11" customWidth="1"/>
  </cols>
  <sheetData>
    <row r="1" spans="1:14" x14ac:dyDescent="0.3">
      <c r="A1" s="33"/>
      <c r="B1" s="34"/>
      <c r="C1" s="34"/>
      <c r="D1" s="34"/>
      <c r="E1" s="34"/>
      <c r="F1" s="34"/>
      <c r="G1" s="34"/>
      <c r="H1" s="34"/>
      <c r="I1" s="34"/>
      <c r="J1" s="34"/>
      <c r="K1" s="34"/>
      <c r="L1" s="34"/>
      <c r="M1" s="34"/>
      <c r="N1" s="35"/>
    </row>
    <row r="2" spans="1:14" ht="15" thickBot="1" x14ac:dyDescent="0.35">
      <c r="A2" s="36"/>
      <c r="B2" s="7"/>
      <c r="C2" s="7"/>
      <c r="D2" s="7"/>
      <c r="E2" s="7"/>
      <c r="F2" s="7"/>
      <c r="G2" s="7"/>
      <c r="H2" s="7"/>
      <c r="I2" s="7"/>
      <c r="J2" s="7"/>
      <c r="K2" s="7"/>
      <c r="L2" s="7"/>
      <c r="M2" s="7"/>
      <c r="N2" s="37"/>
    </row>
    <row r="3" spans="1:14" ht="31.8" customHeight="1" thickBot="1" x14ac:dyDescent="0.35">
      <c r="A3" s="36" t="s">
        <v>37</v>
      </c>
      <c r="B3" s="76" t="s">
        <v>121</v>
      </c>
      <c r="C3" s="77"/>
      <c r="D3" s="77"/>
      <c r="E3" s="78"/>
      <c r="F3" s="79"/>
      <c r="G3" s="80"/>
      <c r="H3" s="80"/>
      <c r="I3" s="81"/>
      <c r="J3" s="7"/>
      <c r="K3" s="102"/>
      <c r="L3" s="102"/>
      <c r="M3" s="102"/>
      <c r="N3" s="37"/>
    </row>
    <row r="4" spans="1:14" ht="15" thickBot="1" x14ac:dyDescent="0.35">
      <c r="A4" s="36"/>
      <c r="B4" s="7"/>
      <c r="C4" s="7"/>
      <c r="D4" s="7"/>
      <c r="E4" s="7"/>
      <c r="F4" s="7"/>
      <c r="G4" s="7"/>
      <c r="H4" s="7"/>
      <c r="I4" s="7"/>
      <c r="J4" s="7"/>
      <c r="K4" s="7"/>
      <c r="L4" s="7"/>
      <c r="M4" s="7"/>
      <c r="N4" s="37"/>
    </row>
    <row r="5" spans="1:14" ht="30.6" customHeight="1" thickBot="1" x14ac:dyDescent="0.35">
      <c r="A5" s="36" t="s">
        <v>38</v>
      </c>
      <c r="B5" s="76" t="s">
        <v>122</v>
      </c>
      <c r="C5" s="77"/>
      <c r="D5" s="77"/>
      <c r="E5" s="78"/>
      <c r="F5" s="79"/>
      <c r="G5" s="80"/>
      <c r="H5" s="80"/>
      <c r="I5" s="81"/>
      <c r="J5" s="7"/>
      <c r="K5" s="7"/>
      <c r="L5" s="7"/>
      <c r="M5" s="7"/>
      <c r="N5" s="37"/>
    </row>
    <row r="6" spans="1:14" ht="15" thickBot="1" x14ac:dyDescent="0.35">
      <c r="A6" s="36"/>
      <c r="B6" s="7"/>
      <c r="C6" s="7"/>
      <c r="D6" s="7"/>
      <c r="E6" s="7"/>
      <c r="F6" s="7"/>
      <c r="G6" s="7"/>
      <c r="H6" s="7"/>
      <c r="I6" s="7"/>
      <c r="J6" s="7"/>
      <c r="K6" s="7"/>
      <c r="L6" s="7"/>
      <c r="M6" s="7"/>
      <c r="N6" s="37"/>
    </row>
    <row r="7" spans="1:14" ht="30.6" customHeight="1" thickBot="1" x14ac:dyDescent="0.35">
      <c r="A7" s="38" t="s">
        <v>39</v>
      </c>
      <c r="B7" s="76" t="s">
        <v>123</v>
      </c>
      <c r="C7" s="77"/>
      <c r="D7" s="77"/>
      <c r="E7" s="78"/>
      <c r="F7" s="8"/>
      <c r="G7" s="7"/>
      <c r="H7" s="7"/>
      <c r="I7" s="7"/>
      <c r="J7" s="7"/>
      <c r="K7" s="7"/>
      <c r="L7" s="7"/>
      <c r="M7" s="7"/>
      <c r="N7" s="37"/>
    </row>
    <row r="8" spans="1:14" ht="18.600000000000001" customHeight="1" thickBot="1" x14ac:dyDescent="0.35">
      <c r="A8" s="36"/>
      <c r="B8" s="7"/>
      <c r="C8" s="7"/>
      <c r="D8" s="7"/>
      <c r="E8" s="7"/>
      <c r="F8" s="7"/>
      <c r="G8" s="7"/>
      <c r="H8" s="7"/>
      <c r="I8" s="7"/>
      <c r="J8" s="7"/>
      <c r="K8" s="7"/>
      <c r="L8" s="7"/>
      <c r="M8" s="7"/>
      <c r="N8" s="37"/>
    </row>
    <row r="9" spans="1:14" ht="60.6" customHeight="1" thickBot="1" x14ac:dyDescent="0.35">
      <c r="A9" s="36" t="s">
        <v>40</v>
      </c>
      <c r="B9" s="104" t="s">
        <v>125</v>
      </c>
      <c r="C9" s="105"/>
      <c r="D9" s="105"/>
      <c r="E9" s="105"/>
      <c r="F9" s="105"/>
      <c r="G9" s="105"/>
      <c r="H9" s="105"/>
      <c r="I9" s="105"/>
      <c r="J9" s="105"/>
      <c r="K9" s="105"/>
      <c r="L9" s="106"/>
      <c r="M9" s="7"/>
      <c r="N9" s="37"/>
    </row>
    <row r="10" spans="1:14" ht="15" thickBot="1" x14ac:dyDescent="0.35">
      <c r="A10" s="36"/>
      <c r="B10" s="7"/>
      <c r="C10" s="7"/>
      <c r="D10" s="7"/>
      <c r="E10" s="7"/>
      <c r="F10" s="7"/>
      <c r="G10" s="7"/>
      <c r="H10" s="7"/>
      <c r="I10" s="7"/>
      <c r="J10" s="7"/>
      <c r="K10" s="7"/>
      <c r="L10" s="7"/>
      <c r="M10" s="7"/>
      <c r="N10" s="37"/>
    </row>
    <row r="11" spans="1:14" ht="29.4" customHeight="1" thickBot="1" x14ac:dyDescent="0.35">
      <c r="A11" s="36" t="s">
        <v>105</v>
      </c>
      <c r="B11" s="158" t="s">
        <v>126</v>
      </c>
      <c r="C11" s="82"/>
      <c r="D11" s="82"/>
      <c r="E11" s="82"/>
      <c r="F11" s="83"/>
      <c r="G11" s="13" t="s">
        <v>53</v>
      </c>
      <c r="H11" s="13" t="s">
        <v>52</v>
      </c>
      <c r="I11" s="12" t="s">
        <v>51</v>
      </c>
      <c r="J11" s="7"/>
      <c r="K11" s="7"/>
      <c r="L11" s="7"/>
      <c r="M11" s="7"/>
      <c r="N11" s="37"/>
    </row>
    <row r="12" spans="1:14" ht="15" thickBot="1" x14ac:dyDescent="0.35">
      <c r="A12" s="36"/>
      <c r="B12" s="7"/>
      <c r="C12" s="7"/>
      <c r="D12" s="7"/>
      <c r="E12" s="7"/>
      <c r="F12" s="39"/>
      <c r="G12" s="7"/>
      <c r="H12" s="7"/>
      <c r="I12" s="7"/>
      <c r="J12" s="7"/>
      <c r="K12" s="7"/>
      <c r="L12" s="7"/>
      <c r="M12" s="7"/>
      <c r="N12" s="37"/>
    </row>
    <row r="13" spans="1:14" ht="15" thickBot="1" x14ac:dyDescent="0.35">
      <c r="A13" s="36" t="s">
        <v>106</v>
      </c>
      <c r="B13" s="84" t="s">
        <v>118</v>
      </c>
      <c r="C13" s="85"/>
      <c r="D13" s="85"/>
      <c r="E13" s="85"/>
      <c r="F13" s="86"/>
      <c r="G13" s="29">
        <f>H13-1</f>
        <v>-2</v>
      </c>
      <c r="H13" s="29">
        <f>I13-1</f>
        <v>-1</v>
      </c>
      <c r="I13" s="30"/>
      <c r="J13" s="7"/>
      <c r="K13" s="7"/>
      <c r="L13" s="7"/>
      <c r="M13" s="7"/>
      <c r="N13" s="37"/>
    </row>
    <row r="14" spans="1:14" ht="15" thickBot="1" x14ac:dyDescent="0.35">
      <c r="A14" s="40" t="s">
        <v>55</v>
      </c>
      <c r="B14" s="87" t="s">
        <v>114</v>
      </c>
      <c r="C14" s="88"/>
      <c r="D14" s="88"/>
      <c r="E14" s="88"/>
      <c r="F14" s="89"/>
      <c r="G14" s="14">
        <f>SUM(G15:G21)</f>
        <v>0</v>
      </c>
      <c r="H14" s="14">
        <f t="shared" ref="H14:I14" si="0">SUM(H15:H21)</f>
        <v>0</v>
      </c>
      <c r="I14" s="14">
        <f t="shared" si="0"/>
        <v>0</v>
      </c>
      <c r="J14" s="7"/>
      <c r="K14" s="7"/>
      <c r="L14" s="7"/>
      <c r="M14" s="7"/>
      <c r="N14" s="37"/>
    </row>
    <row r="15" spans="1:14" ht="15" thickBot="1" x14ac:dyDescent="0.35">
      <c r="A15" s="40" t="s">
        <v>56</v>
      </c>
      <c r="B15" s="90" t="s">
        <v>115</v>
      </c>
      <c r="C15" s="91"/>
      <c r="D15" s="91"/>
      <c r="E15" s="91"/>
      <c r="F15" s="92"/>
      <c r="G15" s="15">
        <v>0</v>
      </c>
      <c r="H15" s="15">
        <v>0</v>
      </c>
      <c r="I15" s="16">
        <v>0</v>
      </c>
      <c r="J15" s="7"/>
      <c r="K15" s="7"/>
      <c r="L15" s="7"/>
      <c r="M15" s="7"/>
      <c r="N15" s="37"/>
    </row>
    <row r="16" spans="1:14" ht="15" thickBot="1" x14ac:dyDescent="0.35">
      <c r="A16" s="40" t="s">
        <v>57</v>
      </c>
      <c r="B16" s="90" t="s">
        <v>58</v>
      </c>
      <c r="C16" s="91"/>
      <c r="D16" s="91"/>
      <c r="E16" s="91"/>
      <c r="F16" s="92"/>
      <c r="G16" s="17">
        <v>0</v>
      </c>
      <c r="H16" s="17">
        <v>0</v>
      </c>
      <c r="I16" s="18">
        <v>0</v>
      </c>
      <c r="J16" s="7"/>
      <c r="K16" s="7"/>
      <c r="L16" s="7"/>
      <c r="M16" s="7"/>
      <c r="N16" s="37"/>
    </row>
    <row r="17" spans="1:14" ht="15" thickBot="1" x14ac:dyDescent="0.35">
      <c r="A17" s="40" t="s">
        <v>60</v>
      </c>
      <c r="B17" s="90" t="s">
        <v>59</v>
      </c>
      <c r="C17" s="91"/>
      <c r="D17" s="91"/>
      <c r="E17" s="91"/>
      <c r="F17" s="92"/>
      <c r="G17" s="15">
        <v>0</v>
      </c>
      <c r="H17" s="15">
        <v>0</v>
      </c>
      <c r="I17" s="16">
        <v>0</v>
      </c>
      <c r="J17" s="7"/>
      <c r="K17" s="7"/>
      <c r="L17" s="7"/>
      <c r="M17" s="7"/>
      <c r="N17" s="37"/>
    </row>
    <row r="18" spans="1:14" ht="15" thickBot="1" x14ac:dyDescent="0.35">
      <c r="A18" s="40" t="s">
        <v>61</v>
      </c>
      <c r="B18" s="90" t="s">
        <v>62</v>
      </c>
      <c r="C18" s="91"/>
      <c r="D18" s="91"/>
      <c r="E18" s="91"/>
      <c r="F18" s="92"/>
      <c r="G18" s="17">
        <v>0</v>
      </c>
      <c r="H18" s="17">
        <v>0</v>
      </c>
      <c r="I18" s="18">
        <v>0</v>
      </c>
      <c r="J18" s="7"/>
      <c r="K18" s="7"/>
      <c r="L18" s="7"/>
      <c r="M18" s="7"/>
      <c r="N18" s="37"/>
    </row>
    <row r="19" spans="1:14" ht="15" thickBot="1" x14ac:dyDescent="0.35">
      <c r="A19" s="40" t="s">
        <v>63</v>
      </c>
      <c r="B19" s="90" t="s">
        <v>113</v>
      </c>
      <c r="C19" s="91"/>
      <c r="D19" s="91"/>
      <c r="E19" s="91"/>
      <c r="F19" s="92"/>
      <c r="G19" s="15">
        <v>0</v>
      </c>
      <c r="H19" s="15">
        <v>0</v>
      </c>
      <c r="I19" s="16">
        <v>0</v>
      </c>
      <c r="J19" s="7"/>
      <c r="K19" s="7"/>
      <c r="L19" s="7"/>
      <c r="M19" s="7"/>
      <c r="N19" s="37"/>
    </row>
    <row r="20" spans="1:14" ht="15" thickBot="1" x14ac:dyDescent="0.35">
      <c r="A20" s="40" t="s">
        <v>64</v>
      </c>
      <c r="B20" s="90" t="s">
        <v>112</v>
      </c>
      <c r="C20" s="91"/>
      <c r="D20" s="91"/>
      <c r="E20" s="91"/>
      <c r="F20" s="92"/>
      <c r="G20" s="17">
        <v>0</v>
      </c>
      <c r="H20" s="17">
        <v>0</v>
      </c>
      <c r="I20" s="18">
        <v>0</v>
      </c>
      <c r="J20" s="7"/>
      <c r="K20" s="7"/>
      <c r="L20" s="7"/>
      <c r="M20" s="7"/>
      <c r="N20" s="37"/>
    </row>
    <row r="21" spans="1:14" ht="28.2" customHeight="1" thickBot="1" x14ac:dyDescent="0.35">
      <c r="A21" s="40" t="s">
        <v>65</v>
      </c>
      <c r="B21" s="116" t="s">
        <v>82</v>
      </c>
      <c r="C21" s="117"/>
      <c r="D21" s="117"/>
      <c r="E21" s="117"/>
      <c r="F21" s="118"/>
      <c r="G21" s="15">
        <v>0</v>
      </c>
      <c r="H21" s="15">
        <v>0</v>
      </c>
      <c r="I21" s="16">
        <v>0</v>
      </c>
      <c r="J21" s="7"/>
      <c r="K21" s="7"/>
      <c r="L21" s="7"/>
      <c r="M21" s="7"/>
      <c r="N21" s="37"/>
    </row>
    <row r="22" spans="1:14" ht="15" thickBot="1" x14ac:dyDescent="0.35">
      <c r="A22" s="40" t="s">
        <v>70</v>
      </c>
      <c r="B22" s="119" t="s">
        <v>66</v>
      </c>
      <c r="C22" s="120"/>
      <c r="D22" s="120"/>
      <c r="E22" s="120"/>
      <c r="F22" s="121"/>
      <c r="G22" s="14">
        <f>SUM(G23:G26)</f>
        <v>0</v>
      </c>
      <c r="H22" s="14">
        <f t="shared" ref="H22:I22" si="1">SUM(H23:H26)</f>
        <v>0</v>
      </c>
      <c r="I22" s="14">
        <f t="shared" si="1"/>
        <v>0</v>
      </c>
      <c r="J22" s="7"/>
      <c r="K22" s="7"/>
      <c r="L22" s="7"/>
      <c r="M22" s="7"/>
      <c r="N22" s="37"/>
    </row>
    <row r="23" spans="1:14" ht="15" thickBot="1" x14ac:dyDescent="0.35">
      <c r="A23" s="40" t="s">
        <v>56</v>
      </c>
      <c r="B23" s="125" t="s">
        <v>67</v>
      </c>
      <c r="C23" s="126"/>
      <c r="D23" s="126"/>
      <c r="E23" s="126"/>
      <c r="F23" s="127"/>
      <c r="G23" s="41">
        <v>0</v>
      </c>
      <c r="H23" s="17">
        <v>0</v>
      </c>
      <c r="I23" s="16">
        <v>0</v>
      </c>
      <c r="J23" s="7"/>
      <c r="K23" s="7"/>
      <c r="L23" s="7"/>
      <c r="M23" s="7"/>
      <c r="N23" s="37"/>
    </row>
    <row r="24" spans="1:14" ht="15" thickBot="1" x14ac:dyDescent="0.35">
      <c r="A24" s="40" t="s">
        <v>57</v>
      </c>
      <c r="B24" s="73" t="s">
        <v>68</v>
      </c>
      <c r="C24" s="74"/>
      <c r="D24" s="74"/>
      <c r="E24" s="74"/>
      <c r="F24" s="75"/>
      <c r="G24" s="22">
        <v>0</v>
      </c>
      <c r="H24" s="15">
        <v>0</v>
      </c>
      <c r="I24" s="16">
        <v>0</v>
      </c>
      <c r="J24" s="7"/>
      <c r="K24" s="7"/>
      <c r="L24" s="7"/>
      <c r="M24" s="7"/>
      <c r="N24" s="37"/>
    </row>
    <row r="25" spans="1:14" ht="15" thickBot="1" x14ac:dyDescent="0.35">
      <c r="A25" s="40" t="s">
        <v>60</v>
      </c>
      <c r="B25" s="73" t="s">
        <v>69</v>
      </c>
      <c r="C25" s="74"/>
      <c r="D25" s="74"/>
      <c r="E25" s="74"/>
      <c r="F25" s="75"/>
      <c r="G25" s="21">
        <v>0</v>
      </c>
      <c r="H25" s="19">
        <v>0</v>
      </c>
      <c r="I25" s="20">
        <v>0</v>
      </c>
      <c r="J25" s="7"/>
      <c r="K25" s="7"/>
      <c r="L25" s="7"/>
      <c r="M25" s="7"/>
      <c r="N25" s="37"/>
    </row>
    <row r="26" spans="1:14" ht="15" thickBot="1" x14ac:dyDescent="0.35">
      <c r="A26" s="40" t="s">
        <v>61</v>
      </c>
      <c r="B26" s="122" t="s">
        <v>71</v>
      </c>
      <c r="C26" s="123"/>
      <c r="D26" s="123"/>
      <c r="E26" s="123"/>
      <c r="F26" s="124"/>
      <c r="G26" s="21">
        <v>0</v>
      </c>
      <c r="H26" s="19">
        <v>0</v>
      </c>
      <c r="I26" s="20">
        <v>0</v>
      </c>
      <c r="J26" s="7"/>
      <c r="K26" s="7"/>
      <c r="L26" s="7"/>
      <c r="M26" s="7"/>
      <c r="N26" s="37"/>
    </row>
    <row r="27" spans="1:14" ht="15" thickBot="1" x14ac:dyDescent="0.35">
      <c r="A27" s="36"/>
      <c r="B27" s="7"/>
      <c r="C27" s="7"/>
      <c r="D27" s="7"/>
      <c r="E27" s="7"/>
      <c r="F27" s="7"/>
      <c r="G27" s="7"/>
      <c r="H27" s="7"/>
      <c r="I27" s="7"/>
      <c r="J27" s="7"/>
      <c r="K27" s="7"/>
      <c r="L27" s="7"/>
      <c r="M27" s="7"/>
      <c r="N27" s="37"/>
    </row>
    <row r="28" spans="1:14" ht="48.6" customHeight="1" thickBot="1" x14ac:dyDescent="0.35">
      <c r="A28" s="36" t="s">
        <v>41</v>
      </c>
      <c r="B28" s="104" t="s">
        <v>124</v>
      </c>
      <c r="C28" s="105"/>
      <c r="D28" s="105"/>
      <c r="E28" s="105"/>
      <c r="F28" s="105"/>
      <c r="G28" s="105"/>
      <c r="H28" s="105"/>
      <c r="I28" s="105"/>
      <c r="J28" s="105"/>
      <c r="K28" s="105"/>
      <c r="L28" s="106"/>
      <c r="M28" s="7"/>
      <c r="N28" s="37"/>
    </row>
    <row r="29" spans="1:14" ht="15" thickBot="1" x14ac:dyDescent="0.35">
      <c r="A29" s="36"/>
      <c r="B29" s="7"/>
      <c r="C29" s="7"/>
      <c r="D29" s="7"/>
      <c r="E29" s="7"/>
      <c r="F29" s="7"/>
      <c r="G29" s="7"/>
      <c r="H29" s="7"/>
      <c r="I29" s="7"/>
      <c r="J29" s="7"/>
      <c r="K29" s="7"/>
      <c r="L29" s="7"/>
      <c r="M29" s="7"/>
      <c r="N29" s="37"/>
    </row>
    <row r="30" spans="1:14" ht="15" thickBot="1" x14ac:dyDescent="0.35">
      <c r="A30" s="36"/>
      <c r="B30" s="7"/>
      <c r="C30" s="7"/>
      <c r="D30" s="7"/>
      <c r="E30" s="7"/>
      <c r="F30" s="7"/>
      <c r="G30" s="7"/>
      <c r="H30" s="28">
        <f>H13</f>
        <v>-1</v>
      </c>
      <c r="I30" s="29">
        <f>I13</f>
        <v>0</v>
      </c>
      <c r="J30" s="7"/>
      <c r="K30" s="7"/>
      <c r="L30" s="7"/>
      <c r="M30" s="7"/>
      <c r="N30" s="37"/>
    </row>
    <row r="31" spans="1:14" ht="15" thickBot="1" x14ac:dyDescent="0.35">
      <c r="A31" s="36"/>
      <c r="B31" s="107" t="s">
        <v>72</v>
      </c>
      <c r="C31" s="108"/>
      <c r="D31" s="108"/>
      <c r="E31" s="108"/>
      <c r="F31" s="108"/>
      <c r="G31" s="109"/>
      <c r="H31" s="16">
        <v>0</v>
      </c>
      <c r="I31" s="16">
        <v>0</v>
      </c>
      <c r="J31" s="7"/>
      <c r="K31" s="7"/>
      <c r="L31" s="7"/>
      <c r="M31" s="7"/>
      <c r="N31" s="37"/>
    </row>
    <row r="32" spans="1:14" ht="15" thickBot="1" x14ac:dyDescent="0.35">
      <c r="A32" s="36" t="s">
        <v>104</v>
      </c>
      <c r="B32" s="110" t="s">
        <v>73</v>
      </c>
      <c r="C32" s="111"/>
      <c r="D32" s="111"/>
      <c r="E32" s="111"/>
      <c r="F32" s="111"/>
      <c r="G32" s="112"/>
      <c r="H32" s="16">
        <v>0</v>
      </c>
      <c r="I32" s="16">
        <v>0</v>
      </c>
      <c r="J32" s="7"/>
      <c r="K32" s="7"/>
      <c r="L32" s="7"/>
      <c r="M32" s="7"/>
      <c r="N32" s="37"/>
    </row>
    <row r="33" spans="1:14" ht="15" thickBot="1" x14ac:dyDescent="0.35">
      <c r="A33" s="36"/>
      <c r="B33" s="7"/>
      <c r="C33" s="7"/>
      <c r="D33" s="7"/>
      <c r="E33" s="7"/>
      <c r="F33" s="7"/>
      <c r="G33" s="7"/>
      <c r="H33" s="7"/>
      <c r="I33" s="7"/>
      <c r="J33" s="7"/>
      <c r="K33" s="7"/>
      <c r="L33" s="7"/>
      <c r="M33" s="7"/>
      <c r="N33" s="37"/>
    </row>
    <row r="34" spans="1:14" ht="16.2" thickBot="1" x14ac:dyDescent="0.35">
      <c r="A34" s="36" t="s">
        <v>103</v>
      </c>
      <c r="B34" s="103" t="s">
        <v>74</v>
      </c>
      <c r="C34" s="77"/>
      <c r="D34" s="77"/>
      <c r="E34" s="77"/>
      <c r="F34" s="77"/>
      <c r="G34" s="77"/>
      <c r="H34" s="77"/>
      <c r="I34" s="77"/>
      <c r="J34" s="77"/>
      <c r="K34" s="77"/>
      <c r="L34" s="78"/>
      <c r="M34" s="7"/>
      <c r="N34" s="37"/>
    </row>
    <row r="35" spans="1:14" ht="15" thickBot="1" x14ac:dyDescent="0.35">
      <c r="A35" s="36"/>
      <c r="B35" s="7"/>
      <c r="C35" s="7"/>
      <c r="D35" s="7"/>
      <c r="E35" s="7"/>
      <c r="F35" s="7"/>
      <c r="G35" s="7"/>
      <c r="H35" s="7"/>
      <c r="I35" s="7"/>
      <c r="J35" s="7"/>
      <c r="K35" s="7"/>
      <c r="L35" s="7"/>
      <c r="M35" s="7"/>
      <c r="N35" s="37"/>
    </row>
    <row r="36" spans="1:14" ht="72.599999999999994" customHeight="1" thickBot="1" x14ac:dyDescent="0.35">
      <c r="A36" s="36" t="s">
        <v>76</v>
      </c>
      <c r="B36" s="113" t="s">
        <v>75</v>
      </c>
      <c r="C36" s="114"/>
      <c r="D36" s="114"/>
      <c r="E36" s="114"/>
      <c r="F36" s="114"/>
      <c r="G36" s="114"/>
      <c r="H36" s="114"/>
      <c r="I36" s="115"/>
      <c r="J36" s="7"/>
      <c r="K36" s="7"/>
      <c r="L36" s="7"/>
      <c r="M36" s="7"/>
      <c r="N36" s="37"/>
    </row>
    <row r="37" spans="1:14" ht="46.2" customHeight="1" thickBot="1" x14ac:dyDescent="0.35">
      <c r="A37" s="36" t="s">
        <v>77</v>
      </c>
      <c r="B37" s="96" t="s">
        <v>127</v>
      </c>
      <c r="C37" s="97"/>
      <c r="D37" s="97"/>
      <c r="E37" s="97"/>
      <c r="F37" s="97"/>
      <c r="G37" s="97"/>
      <c r="H37" s="98"/>
      <c r="I37" s="25">
        <f>SUM(I16:I21)</f>
        <v>0</v>
      </c>
      <c r="J37" s="42">
        <f>IF(I37&lt;0,1,0)</f>
        <v>0</v>
      </c>
      <c r="K37" s="7"/>
      <c r="L37" s="7"/>
      <c r="M37" s="7"/>
      <c r="N37" s="37"/>
    </row>
    <row r="38" spans="1:14" ht="45.6" customHeight="1" thickBot="1" x14ac:dyDescent="0.35">
      <c r="A38" s="36" t="s">
        <v>78</v>
      </c>
      <c r="B38" s="96" t="s">
        <v>79</v>
      </c>
      <c r="C38" s="97"/>
      <c r="D38" s="97"/>
      <c r="E38" s="97"/>
      <c r="F38" s="97"/>
      <c r="G38" s="97"/>
      <c r="H38" s="98"/>
      <c r="I38" s="26" t="e">
        <f>(I37/I15)</f>
        <v>#DIV/0!</v>
      </c>
      <c r="J38" s="42" t="e">
        <f>IF(I38&lt;-50%,1,0)</f>
        <v>#DIV/0!</v>
      </c>
      <c r="K38" s="7"/>
      <c r="L38" s="7"/>
      <c r="M38" s="7"/>
      <c r="N38" s="37"/>
    </row>
    <row r="39" spans="1:14" ht="15" thickBot="1" x14ac:dyDescent="0.35">
      <c r="A39" s="36"/>
      <c r="B39" s="7"/>
      <c r="C39" s="7"/>
      <c r="D39" s="7"/>
      <c r="E39" s="7"/>
      <c r="F39" s="7"/>
      <c r="G39" s="7"/>
      <c r="H39" s="7"/>
      <c r="I39" s="7"/>
      <c r="J39" s="42"/>
      <c r="K39" s="7"/>
      <c r="L39" s="7"/>
      <c r="M39" s="7"/>
      <c r="N39" s="37"/>
    </row>
    <row r="40" spans="1:14" ht="65.400000000000006" customHeight="1" thickBot="1" x14ac:dyDescent="0.35">
      <c r="A40" s="36" t="s">
        <v>54</v>
      </c>
      <c r="B40" s="93" t="s">
        <v>119</v>
      </c>
      <c r="C40" s="94"/>
      <c r="D40" s="94"/>
      <c r="E40" s="94"/>
      <c r="F40" s="94"/>
      <c r="G40" s="94"/>
      <c r="H40" s="95"/>
      <c r="I40" s="24"/>
      <c r="J40" s="42"/>
      <c r="K40" s="7"/>
      <c r="L40" s="7"/>
      <c r="M40" s="7"/>
      <c r="N40" s="37"/>
    </row>
    <row r="41" spans="1:14" ht="15" thickBot="1" x14ac:dyDescent="0.35">
      <c r="A41" s="36"/>
      <c r="B41" s="7"/>
      <c r="C41" s="7"/>
      <c r="D41" s="7"/>
      <c r="E41" s="7"/>
      <c r="F41" s="7"/>
      <c r="G41" s="7"/>
      <c r="H41" s="7"/>
      <c r="I41" s="7"/>
      <c r="J41" s="42"/>
      <c r="K41" s="7"/>
      <c r="L41" s="7"/>
      <c r="M41" s="7"/>
      <c r="N41" s="37"/>
    </row>
    <row r="42" spans="1:14" ht="60.6" customHeight="1" thickBot="1" x14ac:dyDescent="0.45">
      <c r="A42" s="36" t="s">
        <v>80</v>
      </c>
      <c r="B42" s="93" t="s">
        <v>120</v>
      </c>
      <c r="C42" s="94"/>
      <c r="D42" s="94"/>
      <c r="E42" s="94"/>
      <c r="F42" s="94"/>
      <c r="G42" s="94"/>
      <c r="H42" s="95"/>
      <c r="I42" s="23"/>
      <c r="J42" s="42"/>
      <c r="K42" s="7"/>
      <c r="L42" s="7"/>
      <c r="M42" s="7"/>
      <c r="N42" s="37"/>
    </row>
    <row r="43" spans="1:14" ht="15" thickBot="1" x14ac:dyDescent="0.35">
      <c r="A43" s="36"/>
      <c r="B43" s="7"/>
      <c r="C43" s="7"/>
      <c r="D43" s="7"/>
      <c r="E43" s="7"/>
      <c r="F43" s="7"/>
      <c r="G43" s="7"/>
      <c r="H43" s="7"/>
      <c r="I43" s="7"/>
      <c r="J43" s="42"/>
      <c r="K43" s="7"/>
      <c r="L43" s="7"/>
      <c r="M43" s="7"/>
      <c r="N43" s="37"/>
    </row>
    <row r="44" spans="1:14" ht="30" customHeight="1" thickBot="1" x14ac:dyDescent="0.35">
      <c r="A44" s="36" t="s">
        <v>81</v>
      </c>
      <c r="B44" s="99" t="s">
        <v>128</v>
      </c>
      <c r="C44" s="100"/>
      <c r="D44" s="100"/>
      <c r="E44" s="100"/>
      <c r="F44" s="100"/>
      <c r="G44" s="100"/>
      <c r="H44" s="101"/>
      <c r="I44" s="27" t="e">
        <f>I22/I14</f>
        <v>#DIV/0!</v>
      </c>
      <c r="J44" s="42" t="e">
        <f>IF(I44&gt;7.5,1,0)</f>
        <v>#DIV/0!</v>
      </c>
      <c r="K44" s="7"/>
      <c r="L44" s="7"/>
      <c r="M44" s="7"/>
      <c r="N44" s="37"/>
    </row>
    <row r="45" spans="1:14" ht="15" thickBot="1" x14ac:dyDescent="0.35">
      <c r="A45" s="36"/>
      <c r="B45" s="7"/>
      <c r="C45" s="7"/>
      <c r="D45" s="7"/>
      <c r="E45" s="7"/>
      <c r="F45" s="7"/>
      <c r="G45" s="7"/>
      <c r="H45" s="7"/>
      <c r="I45" s="7"/>
      <c r="J45" s="42"/>
      <c r="K45" s="7"/>
      <c r="L45" s="7"/>
      <c r="M45" s="7"/>
      <c r="N45" s="37"/>
    </row>
    <row r="46" spans="1:14" ht="42.6" customHeight="1" thickBot="1" x14ac:dyDescent="0.35">
      <c r="A46" s="36" t="s">
        <v>83</v>
      </c>
      <c r="B46" s="99" t="s">
        <v>84</v>
      </c>
      <c r="C46" s="100"/>
      <c r="D46" s="100"/>
      <c r="E46" s="100"/>
      <c r="F46" s="100"/>
      <c r="G46" s="100"/>
      <c r="H46" s="101"/>
      <c r="I46" s="27" t="e">
        <f>I32/I31</f>
        <v>#DIV/0!</v>
      </c>
      <c r="J46" s="42" t="e">
        <f>IF(I46&lt;1,1,0)</f>
        <v>#DIV/0!</v>
      </c>
      <c r="K46" s="7"/>
      <c r="L46" s="7"/>
      <c r="M46" s="7"/>
      <c r="N46" s="37"/>
    </row>
    <row r="47" spans="1:14" ht="15.6" customHeight="1" x14ac:dyDescent="0.3">
      <c r="A47" s="36"/>
      <c r="B47" s="7"/>
      <c r="C47" s="7"/>
      <c r="D47" s="7"/>
      <c r="E47" s="7"/>
      <c r="F47" s="7"/>
      <c r="G47" s="7"/>
      <c r="H47" s="7"/>
      <c r="I47" s="7"/>
      <c r="J47" s="7"/>
      <c r="K47" s="7"/>
      <c r="L47" s="7"/>
      <c r="M47" s="7"/>
      <c r="N47" s="37"/>
    </row>
    <row r="48" spans="1:14" x14ac:dyDescent="0.3">
      <c r="A48" s="36"/>
      <c r="B48" s="102"/>
      <c r="C48" s="102"/>
      <c r="D48" s="102"/>
      <c r="E48" s="102"/>
      <c r="F48" s="102"/>
      <c r="G48" s="102"/>
      <c r="H48" s="102"/>
      <c r="I48" s="7"/>
      <c r="J48" s="7"/>
      <c r="K48" s="7"/>
      <c r="L48" s="7"/>
      <c r="M48" s="7"/>
      <c r="N48" s="37"/>
    </row>
    <row r="49" spans="1:14" ht="21" x14ac:dyDescent="0.4">
      <c r="A49" s="36"/>
      <c r="B49" s="51" t="s">
        <v>22</v>
      </c>
      <c r="C49" s="51"/>
      <c r="D49" s="51"/>
      <c r="E49" s="51"/>
      <c r="F49" s="51"/>
      <c r="G49" s="51"/>
      <c r="H49" s="51"/>
      <c r="I49" s="51"/>
      <c r="J49" s="51"/>
      <c r="K49" s="51"/>
      <c r="L49" s="51"/>
      <c r="M49" s="7"/>
      <c r="N49" s="37"/>
    </row>
    <row r="50" spans="1:14" x14ac:dyDescent="0.3">
      <c r="A50" s="36"/>
      <c r="B50" s="7"/>
      <c r="C50" s="7"/>
      <c r="D50" s="7"/>
      <c r="E50" s="7"/>
      <c r="F50" s="7"/>
      <c r="G50" s="7"/>
      <c r="H50" s="7"/>
      <c r="I50" s="7"/>
      <c r="J50" s="7"/>
      <c r="K50" s="7"/>
      <c r="L50" s="7"/>
      <c r="M50" s="7"/>
      <c r="N50" s="37"/>
    </row>
    <row r="51" spans="1:14" x14ac:dyDescent="0.3">
      <c r="A51" s="36"/>
      <c r="B51" s="7"/>
      <c r="C51" s="7"/>
      <c r="D51" s="7"/>
      <c r="E51" s="7"/>
      <c r="F51" s="7"/>
      <c r="G51" s="7"/>
      <c r="H51" s="7"/>
      <c r="I51" s="7"/>
      <c r="J51" s="7"/>
      <c r="K51" s="7"/>
      <c r="L51" s="7"/>
      <c r="M51" s="7"/>
      <c r="N51" s="37"/>
    </row>
    <row r="52" spans="1:14" x14ac:dyDescent="0.3">
      <c r="A52" s="36"/>
      <c r="B52" s="7"/>
      <c r="C52" s="7"/>
      <c r="D52" s="7"/>
      <c r="E52" s="7"/>
      <c r="F52" s="7"/>
      <c r="G52" s="7"/>
      <c r="H52" s="7"/>
      <c r="I52" s="7"/>
      <c r="J52" s="7"/>
      <c r="K52" s="7"/>
      <c r="L52" s="7"/>
      <c r="M52" s="7"/>
      <c r="N52" s="37"/>
    </row>
    <row r="53" spans="1:14" x14ac:dyDescent="0.3">
      <c r="A53" s="36"/>
      <c r="B53" s="7"/>
      <c r="C53" s="7"/>
      <c r="D53" s="7"/>
      <c r="E53" s="7"/>
      <c r="F53" s="7"/>
      <c r="G53" s="7"/>
      <c r="H53" s="7"/>
      <c r="I53" s="7"/>
      <c r="J53" s="7"/>
      <c r="K53" s="7"/>
      <c r="L53" s="7"/>
      <c r="M53" s="7"/>
      <c r="N53" s="37"/>
    </row>
    <row r="54" spans="1:14" x14ac:dyDescent="0.3">
      <c r="A54" s="36"/>
      <c r="B54" s="7"/>
      <c r="C54" s="7"/>
      <c r="D54" s="7"/>
      <c r="E54" s="7"/>
      <c r="F54" s="7"/>
      <c r="G54" s="7"/>
      <c r="H54" s="7"/>
      <c r="I54" s="7"/>
      <c r="J54" s="7"/>
      <c r="K54" s="7"/>
      <c r="L54" s="7"/>
      <c r="M54" s="7"/>
      <c r="N54" s="37"/>
    </row>
    <row r="55" spans="1:14" x14ac:dyDescent="0.3">
      <c r="A55" s="36"/>
      <c r="B55" s="7"/>
      <c r="C55" s="7"/>
      <c r="D55" s="7"/>
      <c r="E55" s="7"/>
      <c r="F55" s="7"/>
      <c r="G55" s="7"/>
      <c r="H55" s="7"/>
      <c r="I55" s="7"/>
      <c r="J55" s="7"/>
      <c r="K55" s="7"/>
      <c r="L55" s="7"/>
      <c r="M55" s="7"/>
      <c r="N55" s="37"/>
    </row>
    <row r="56" spans="1:14" x14ac:dyDescent="0.3">
      <c r="A56" s="36"/>
      <c r="B56" s="7"/>
      <c r="C56" s="7"/>
      <c r="D56" s="7"/>
      <c r="E56" s="7"/>
      <c r="F56" s="7"/>
      <c r="G56" s="7"/>
      <c r="H56" s="7"/>
      <c r="I56" s="7"/>
      <c r="J56" s="7"/>
      <c r="K56" s="7"/>
      <c r="L56" s="7"/>
      <c r="M56" s="7"/>
      <c r="N56" s="37"/>
    </row>
    <row r="57" spans="1:14" x14ac:dyDescent="0.3">
      <c r="A57" s="36"/>
      <c r="B57" s="7"/>
      <c r="C57" s="7"/>
      <c r="D57" s="7"/>
      <c r="E57" s="7"/>
      <c r="F57" s="7"/>
      <c r="G57" s="7"/>
      <c r="H57" s="7"/>
      <c r="I57" s="7"/>
      <c r="J57" s="7"/>
      <c r="K57" s="7"/>
      <c r="L57" s="7"/>
      <c r="M57" s="7"/>
      <c r="N57" s="37"/>
    </row>
    <row r="58" spans="1:14" x14ac:dyDescent="0.3">
      <c r="A58" s="36"/>
      <c r="B58" s="7"/>
      <c r="C58" s="7"/>
      <c r="D58" s="7"/>
      <c r="E58" s="7"/>
      <c r="F58" s="7"/>
      <c r="G58" s="7"/>
      <c r="H58" s="7"/>
      <c r="I58" s="7"/>
      <c r="J58" s="7"/>
      <c r="K58" s="7"/>
      <c r="L58" s="7"/>
      <c r="M58" s="7"/>
      <c r="N58" s="37"/>
    </row>
    <row r="59" spans="1:14" x14ac:dyDescent="0.3">
      <c r="A59" s="36"/>
      <c r="B59" s="7"/>
      <c r="C59" s="7"/>
      <c r="D59" s="7"/>
      <c r="E59" s="7"/>
      <c r="F59" s="7"/>
      <c r="G59" s="7"/>
      <c r="H59" s="7"/>
      <c r="I59" s="7"/>
      <c r="J59" s="7"/>
      <c r="K59" s="7"/>
      <c r="L59" s="7"/>
      <c r="M59" s="7"/>
      <c r="N59" s="37"/>
    </row>
    <row r="60" spans="1:14" x14ac:dyDescent="0.3">
      <c r="A60" s="36"/>
      <c r="B60" s="7"/>
      <c r="C60" s="7"/>
      <c r="D60" s="7"/>
      <c r="E60" s="7"/>
      <c r="F60" s="7"/>
      <c r="G60" s="7"/>
      <c r="H60" s="7"/>
      <c r="I60" s="7"/>
      <c r="J60" s="7"/>
      <c r="K60" s="7"/>
      <c r="L60" s="7"/>
      <c r="M60" s="7"/>
      <c r="N60" s="37"/>
    </row>
    <row r="61" spans="1:14" x14ac:dyDescent="0.3">
      <c r="A61" s="36"/>
      <c r="B61" s="7"/>
      <c r="C61" s="7"/>
      <c r="D61" s="7"/>
      <c r="E61" s="7"/>
      <c r="F61" s="7"/>
      <c r="G61" s="7"/>
      <c r="H61" s="7"/>
      <c r="I61" s="7"/>
      <c r="J61" s="7"/>
      <c r="K61" s="7"/>
      <c r="L61" s="7"/>
      <c r="M61" s="7"/>
      <c r="N61" s="37"/>
    </row>
    <row r="62" spans="1:14" x14ac:dyDescent="0.3">
      <c r="A62" s="36"/>
      <c r="B62" s="7"/>
      <c r="C62" s="7"/>
      <c r="D62" s="7"/>
      <c r="E62" s="7"/>
      <c r="F62" s="7"/>
      <c r="G62" s="7"/>
      <c r="H62" s="7"/>
      <c r="I62" s="7"/>
      <c r="J62" s="7"/>
      <c r="K62" s="7"/>
      <c r="L62" s="7"/>
      <c r="M62" s="7"/>
      <c r="N62" s="37"/>
    </row>
    <row r="63" spans="1:14" x14ac:dyDescent="0.3">
      <c r="A63" s="36"/>
      <c r="B63" s="7"/>
      <c r="C63" s="7"/>
      <c r="D63" s="7"/>
      <c r="E63" s="7"/>
      <c r="F63" s="7"/>
      <c r="G63" s="7"/>
      <c r="H63" s="7"/>
      <c r="I63" s="7"/>
      <c r="J63" s="7"/>
      <c r="K63" s="7"/>
      <c r="L63" s="7"/>
      <c r="M63" s="7"/>
      <c r="N63" s="37"/>
    </row>
    <row r="64" spans="1:14" x14ac:dyDescent="0.3">
      <c r="A64" s="36"/>
      <c r="B64" s="7"/>
      <c r="C64" s="7"/>
      <c r="D64" s="7"/>
      <c r="E64" s="7"/>
      <c r="F64" s="7"/>
      <c r="G64" s="7"/>
      <c r="H64" s="7"/>
      <c r="I64" s="7"/>
      <c r="J64" s="7"/>
      <c r="K64" s="7"/>
      <c r="L64" s="7"/>
      <c r="M64" s="7"/>
      <c r="N64" s="37"/>
    </row>
    <row r="65" spans="1:14" ht="15" thickBot="1" x14ac:dyDescent="0.35">
      <c r="A65" s="43"/>
      <c r="B65" s="44"/>
      <c r="C65" s="44"/>
      <c r="D65" s="44"/>
      <c r="E65" s="44"/>
      <c r="F65" s="44"/>
      <c r="G65" s="44"/>
      <c r="H65" s="44"/>
      <c r="I65" s="44"/>
      <c r="J65" s="44"/>
      <c r="K65" s="44"/>
      <c r="L65" s="44"/>
      <c r="M65" s="44"/>
      <c r="N65" s="45"/>
    </row>
  </sheetData>
  <sheetProtection algorithmName="SHA-512" hashValue="XRzWqrRtfEH5cmB6/N+5c5aaKDhPrmuYfe6lr4jYmqt3E+EFpWYECrssg9KNUaRKilrH4KGxnHVj00xFs5mV9g==" saltValue="HzDz+IPN4U8S6edXjuF0RQ==" spinCount="100000" sheet="1" objects="1" scenarios="1"/>
  <protectedRanges>
    <protectedRange sqref="G23:I26" name="Rozstęp6"/>
    <protectedRange sqref="G15:I21" name="Rozstęp5"/>
    <protectedRange sqref="I13" name="Rozstęp4"/>
    <protectedRange sqref="F7" name="Rozstęp3"/>
    <protectedRange sqref="F5" name="Rozstęp2"/>
    <protectedRange sqref="F3" name="Rozstęp1"/>
    <protectedRange sqref="H31:I32" name="Rozstęp7"/>
    <protectedRange sqref="I40" name="Rozstęp8"/>
    <protectedRange sqref="I42" name="Rozstęp9"/>
  </protectedRanges>
  <mergeCells count="35">
    <mergeCell ref="B48:H48"/>
    <mergeCell ref="K3:M3"/>
    <mergeCell ref="B34:L34"/>
    <mergeCell ref="B28:L28"/>
    <mergeCell ref="B9:L9"/>
    <mergeCell ref="B31:G31"/>
    <mergeCell ref="B32:G32"/>
    <mergeCell ref="B36:I36"/>
    <mergeCell ref="B37:H37"/>
    <mergeCell ref="B19:F19"/>
    <mergeCell ref="B20:F20"/>
    <mergeCell ref="B21:F21"/>
    <mergeCell ref="B22:F22"/>
    <mergeCell ref="B26:F26"/>
    <mergeCell ref="B23:F23"/>
    <mergeCell ref="B24:F24"/>
    <mergeCell ref="B38:H38"/>
    <mergeCell ref="B46:H46"/>
    <mergeCell ref="B44:H44"/>
    <mergeCell ref="B42:H42"/>
    <mergeCell ref="B40:H40"/>
    <mergeCell ref="B25:F25"/>
    <mergeCell ref="B49:L49"/>
    <mergeCell ref="B7:E7"/>
    <mergeCell ref="B3:E3"/>
    <mergeCell ref="B5:E5"/>
    <mergeCell ref="F3:I3"/>
    <mergeCell ref="F5:I5"/>
    <mergeCell ref="B11:F11"/>
    <mergeCell ref="B13:F13"/>
    <mergeCell ref="B14:F14"/>
    <mergeCell ref="B15:F15"/>
    <mergeCell ref="B16:F16"/>
    <mergeCell ref="B17:F17"/>
    <mergeCell ref="B18:F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3DDE31E6-6639-467E-9909-5904711C5769}">
          <x14:formula1>
            <xm:f>'Arkusz techniczny'!$G$5:$G$12</xm:f>
          </x14:formula1>
          <xm:sqref>F3:I3</xm:sqref>
        </x14:dataValidation>
        <x14:dataValidation type="list" allowBlank="1" showInputMessage="1" showErrorMessage="1" xr:uid="{B8C8667D-5FD3-4B70-9A30-3944185A1B3C}">
          <x14:formula1>
            <xm:f>'Arkusz techniczny'!$H$5:$H$8</xm:f>
          </x14:formula1>
          <xm:sqref>F5</xm:sqref>
        </x14:dataValidation>
        <x14:dataValidation type="list" allowBlank="1" showInputMessage="1" showErrorMessage="1" xr:uid="{E1126598-022B-4321-B065-C6E5F893E6EE}">
          <x14:formula1>
            <xm:f>'Arkusz techniczny'!$I$5:$I$505</xm:f>
          </x14:formula1>
          <xm:sqref>F7</xm:sqref>
        </x14:dataValidation>
        <x14:dataValidation type="list" allowBlank="1" showInputMessage="1" showErrorMessage="1" xr:uid="{C2EF9953-D9EB-4718-BAC7-ED43669F962D}">
          <x14:formula1>
            <xm:f>'Arkusz techniczny'!$J$5:$J$6</xm:f>
          </x14:formula1>
          <xm:sqref>I40 I42</xm:sqref>
        </x14:dataValidation>
        <x14:dataValidation type="list" allowBlank="1" showInputMessage="1" showErrorMessage="1" xr:uid="{AD83E30A-A92A-47A9-B583-621A7DE6953E}">
          <x14:formula1>
            <xm:f>'Arkusz techniczny'!$E$5:$E$14</xm:f>
          </x14:formula1>
          <xm:sqref>I13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8142C-B226-4167-AE4A-31E72FF92CD2}">
  <dimension ref="A1:R41"/>
  <sheetViews>
    <sheetView tabSelected="1" topLeftCell="A8" workbookViewId="0">
      <selection activeCell="J37" sqref="J37"/>
    </sheetView>
  </sheetViews>
  <sheetFormatPr defaultRowHeight="14.4" x14ac:dyDescent="0.3"/>
  <cols>
    <col min="10" max="10" width="12.6640625" customWidth="1"/>
    <col min="15" max="15" width="38.6640625" bestFit="1" customWidth="1"/>
  </cols>
  <sheetData>
    <row r="1" spans="1:15" x14ac:dyDescent="0.3">
      <c r="A1" s="33"/>
      <c r="B1" s="34"/>
      <c r="C1" s="34"/>
      <c r="D1" s="34"/>
      <c r="E1" s="34"/>
      <c r="F1" s="34"/>
      <c r="G1" s="34"/>
      <c r="H1" s="34"/>
      <c r="I1" s="34"/>
      <c r="J1" s="34"/>
      <c r="K1" s="34"/>
      <c r="L1" s="34"/>
      <c r="M1" s="35"/>
    </row>
    <row r="2" spans="1:15" x14ac:dyDescent="0.3">
      <c r="A2" s="36"/>
      <c r="B2" s="7"/>
      <c r="C2" s="7"/>
      <c r="D2" s="7"/>
      <c r="E2" s="7"/>
      <c r="F2" s="7"/>
      <c r="G2" s="7"/>
      <c r="H2" s="7"/>
      <c r="I2" s="7"/>
      <c r="J2" s="7"/>
      <c r="K2" s="7"/>
      <c r="L2" s="7"/>
      <c r="M2" s="37"/>
    </row>
    <row r="3" spans="1:15" ht="21" x14ac:dyDescent="0.4">
      <c r="A3" s="36"/>
      <c r="B3" s="51" t="s">
        <v>35</v>
      </c>
      <c r="C3" s="51"/>
      <c r="D3" s="51"/>
      <c r="E3" s="51"/>
      <c r="F3" s="51"/>
      <c r="G3" s="51"/>
      <c r="H3" s="51"/>
      <c r="I3" s="51"/>
      <c r="J3" s="51"/>
      <c r="K3" s="51"/>
      <c r="L3" s="51"/>
      <c r="M3" s="37"/>
    </row>
    <row r="4" spans="1:15" ht="15" thickBot="1" x14ac:dyDescent="0.35">
      <c r="A4" s="36"/>
      <c r="B4" s="7"/>
      <c r="C4" s="7"/>
      <c r="D4" s="7"/>
      <c r="E4" s="7"/>
      <c r="F4" s="7"/>
      <c r="G4" s="7"/>
      <c r="H4" s="7"/>
      <c r="I4" s="7"/>
      <c r="J4" s="7"/>
      <c r="K4" s="7"/>
      <c r="L4" s="7"/>
      <c r="M4" s="37"/>
    </row>
    <row r="5" spans="1:15" ht="15" thickBot="1" x14ac:dyDescent="0.35">
      <c r="A5" s="36"/>
      <c r="B5" s="7"/>
      <c r="C5" s="7"/>
      <c r="D5" s="7"/>
      <c r="E5" s="7"/>
      <c r="F5" s="7"/>
      <c r="G5" s="7"/>
      <c r="H5" s="7"/>
      <c r="I5" s="7"/>
      <c r="J5" s="10" t="s">
        <v>110</v>
      </c>
      <c r="K5" s="133" t="s">
        <v>111</v>
      </c>
      <c r="L5" s="134"/>
      <c r="M5" s="37"/>
    </row>
    <row r="6" spans="1:15" ht="34.200000000000003" customHeight="1" thickBot="1" x14ac:dyDescent="1.1499999999999999">
      <c r="A6" s="36"/>
      <c r="B6" s="135" t="s">
        <v>107</v>
      </c>
      <c r="C6" s="136"/>
      <c r="D6" s="136"/>
      <c r="E6" s="136"/>
      <c r="F6" s="136"/>
      <c r="G6" s="136"/>
      <c r="H6" s="136"/>
      <c r="I6" s="137"/>
      <c r="J6" s="32" t="str">
        <f>IF(K20+K24&gt;0,"TAK","NIE")</f>
        <v>NIE</v>
      </c>
      <c r="K6" s="128" t="str">
        <f>IF(AND(NOT('(B) Dane do oceny'!F5='Arkusz techniczny'!H8),'(B) Dane do oceny'!F7&lt;=36),"Dotyczy","Nie dotyczy")</f>
        <v>Dotyczy</v>
      </c>
      <c r="L6" s="129"/>
      <c r="M6" s="37"/>
      <c r="O6" s="9"/>
    </row>
    <row r="7" spans="1:15" ht="34.200000000000003" customHeight="1" thickBot="1" x14ac:dyDescent="1.1499999999999999">
      <c r="A7" s="36"/>
      <c r="B7" s="130" t="s">
        <v>109</v>
      </c>
      <c r="C7" s="131"/>
      <c r="D7" s="131"/>
      <c r="E7" s="131"/>
      <c r="F7" s="131"/>
      <c r="G7" s="131"/>
      <c r="H7" s="131"/>
      <c r="I7" s="132"/>
      <c r="J7" s="32" t="e">
        <f>IF(K12+K20+K24&gt;0,"TAK","NIE")</f>
        <v>#DIV/0!</v>
      </c>
      <c r="K7" s="128" t="str">
        <f>IF(AND(NOT('(B) Dane do oceny'!F5='Arkusz techniczny'!H8),'(B) Dane do oceny'!F7&gt;36),"Dotyczy","Nie dotyczy")</f>
        <v>Nie dotyczy</v>
      </c>
      <c r="L7" s="129"/>
      <c r="M7" s="37"/>
      <c r="O7" s="9"/>
    </row>
    <row r="8" spans="1:15" ht="34.200000000000003" customHeight="1" thickBot="1" x14ac:dyDescent="1.1499999999999999">
      <c r="A8" s="36"/>
      <c r="B8" s="130" t="s">
        <v>108</v>
      </c>
      <c r="C8" s="131"/>
      <c r="D8" s="131"/>
      <c r="E8" s="131"/>
      <c r="F8" s="131"/>
      <c r="G8" s="131"/>
      <c r="H8" s="131"/>
      <c r="I8" s="132"/>
      <c r="J8" s="32" t="e">
        <f>IF(K12+K20+K24+K28&gt;0,"TAK","NIE")</f>
        <v>#DIV/0!</v>
      </c>
      <c r="K8" s="128" t="str">
        <f>IF('(B) Dane do oceny'!F5='Arkusz techniczny'!H8,"Dotyczy","Nie dotyczy")</f>
        <v>Nie dotyczy</v>
      </c>
      <c r="L8" s="129"/>
      <c r="M8" s="37"/>
      <c r="N8" s="7"/>
      <c r="O8" s="9"/>
    </row>
    <row r="9" spans="1:15" ht="15" thickBot="1" x14ac:dyDescent="0.35">
      <c r="A9" s="36"/>
      <c r="B9" s="7"/>
      <c r="C9" s="7"/>
      <c r="D9" s="7"/>
      <c r="E9" s="7"/>
      <c r="F9" s="7"/>
      <c r="G9" s="7"/>
      <c r="H9" s="7"/>
      <c r="I9" s="7"/>
      <c r="J9" s="7"/>
      <c r="K9" s="7"/>
      <c r="L9" s="7"/>
      <c r="M9" s="37"/>
    </row>
    <row r="10" spans="1:15" ht="15" thickBot="1" x14ac:dyDescent="0.35">
      <c r="A10" s="36"/>
      <c r="B10" s="133" t="s">
        <v>45</v>
      </c>
      <c r="C10" s="134"/>
      <c r="D10" s="7"/>
      <c r="E10" s="7"/>
      <c r="F10" s="7"/>
      <c r="G10" s="7"/>
      <c r="H10" s="7"/>
      <c r="I10" s="7"/>
      <c r="J10" s="7"/>
      <c r="K10" s="7"/>
      <c r="L10" s="7"/>
      <c r="M10" s="37"/>
    </row>
    <row r="11" spans="1:15" ht="15" thickBot="1" x14ac:dyDescent="0.35">
      <c r="A11" s="36"/>
      <c r="B11" s="7"/>
      <c r="C11" s="7"/>
      <c r="D11" s="7"/>
      <c r="E11" s="7"/>
      <c r="F11" s="7"/>
      <c r="G11" s="7"/>
      <c r="H11" s="7"/>
      <c r="I11" s="7"/>
      <c r="J11" s="7"/>
      <c r="K11" s="7"/>
      <c r="L11" s="7"/>
      <c r="M11" s="37"/>
    </row>
    <row r="12" spans="1:15" ht="14.4" customHeight="1" x14ac:dyDescent="0.3">
      <c r="A12" s="36"/>
      <c r="B12" s="138" t="s">
        <v>46</v>
      </c>
      <c r="C12" s="139"/>
      <c r="D12" s="139"/>
      <c r="E12" s="139"/>
      <c r="F12" s="139"/>
      <c r="G12" s="139"/>
      <c r="H12" s="139"/>
      <c r="I12" s="139"/>
      <c r="J12" s="140"/>
      <c r="K12" s="147" t="e">
        <f>IF('(B) Dane do oceny'!J37+'(B) Dane do oceny'!J38=2,1,0)</f>
        <v>#DIV/0!</v>
      </c>
      <c r="L12" s="148"/>
      <c r="M12" s="37"/>
    </row>
    <row r="13" spans="1:15" x14ac:dyDescent="0.3">
      <c r="A13" s="36"/>
      <c r="B13" s="141"/>
      <c r="C13" s="142"/>
      <c r="D13" s="142"/>
      <c r="E13" s="142"/>
      <c r="F13" s="142"/>
      <c r="G13" s="142"/>
      <c r="H13" s="142"/>
      <c r="I13" s="142"/>
      <c r="J13" s="143"/>
      <c r="K13" s="149"/>
      <c r="L13" s="150"/>
      <c r="M13" s="37"/>
    </row>
    <row r="14" spans="1:15" x14ac:dyDescent="0.3">
      <c r="A14" s="36"/>
      <c r="B14" s="141"/>
      <c r="C14" s="142"/>
      <c r="D14" s="142"/>
      <c r="E14" s="142"/>
      <c r="F14" s="142"/>
      <c r="G14" s="142"/>
      <c r="H14" s="142"/>
      <c r="I14" s="142"/>
      <c r="J14" s="143"/>
      <c r="K14" s="149"/>
      <c r="L14" s="150"/>
      <c r="M14" s="37"/>
    </row>
    <row r="15" spans="1:15" x14ac:dyDescent="0.3">
      <c r="A15" s="36"/>
      <c r="B15" s="141"/>
      <c r="C15" s="142"/>
      <c r="D15" s="142"/>
      <c r="E15" s="142"/>
      <c r="F15" s="142"/>
      <c r="G15" s="142"/>
      <c r="H15" s="142"/>
      <c r="I15" s="142"/>
      <c r="J15" s="143"/>
      <c r="K15" s="149"/>
      <c r="L15" s="150"/>
      <c r="M15" s="37"/>
    </row>
    <row r="16" spans="1:15" ht="15" thickBot="1" x14ac:dyDescent="0.35">
      <c r="A16" s="36"/>
      <c r="B16" s="144"/>
      <c r="C16" s="145"/>
      <c r="D16" s="145"/>
      <c r="E16" s="145"/>
      <c r="F16" s="145"/>
      <c r="G16" s="145"/>
      <c r="H16" s="145"/>
      <c r="I16" s="145"/>
      <c r="J16" s="146"/>
      <c r="K16" s="151"/>
      <c r="L16" s="152"/>
      <c r="M16" s="37"/>
    </row>
    <row r="17" spans="1:18" ht="15" thickBot="1" x14ac:dyDescent="0.35">
      <c r="A17" s="36"/>
      <c r="B17" s="47"/>
      <c r="C17" s="47"/>
      <c r="D17" s="47"/>
      <c r="E17" s="47"/>
      <c r="F17" s="47"/>
      <c r="G17" s="47"/>
      <c r="H17" s="47"/>
      <c r="I17" s="47"/>
      <c r="J17" s="47"/>
      <c r="K17" s="7"/>
      <c r="L17" s="7"/>
      <c r="M17" s="37"/>
    </row>
    <row r="18" spans="1:18" ht="15" thickBot="1" x14ac:dyDescent="0.35">
      <c r="A18" s="36"/>
      <c r="B18" s="133" t="s">
        <v>47</v>
      </c>
      <c r="C18" s="134"/>
      <c r="D18" s="47"/>
      <c r="E18" s="47"/>
      <c r="F18" s="47"/>
      <c r="G18" s="47"/>
      <c r="H18" s="47"/>
      <c r="I18" s="47"/>
      <c r="J18" s="47"/>
      <c r="K18" s="7"/>
      <c r="L18" s="7"/>
      <c r="M18" s="37"/>
    </row>
    <row r="19" spans="1:18" ht="15" thickBot="1" x14ac:dyDescent="0.35">
      <c r="A19" s="36"/>
      <c r="B19" s="47"/>
      <c r="C19" s="47"/>
      <c r="D19" s="47"/>
      <c r="E19" s="47"/>
      <c r="F19" s="47"/>
      <c r="G19" s="47"/>
      <c r="H19" s="47"/>
      <c r="I19" s="47"/>
      <c r="J19" s="47"/>
      <c r="K19" s="7"/>
      <c r="L19" s="7"/>
      <c r="M19" s="37"/>
    </row>
    <row r="20" spans="1:18" ht="30.6" customHeight="1" thickBot="1" x14ac:dyDescent="0.35">
      <c r="A20" s="36"/>
      <c r="B20" s="153" t="s">
        <v>42</v>
      </c>
      <c r="C20" s="154"/>
      <c r="D20" s="154"/>
      <c r="E20" s="154"/>
      <c r="F20" s="154"/>
      <c r="G20" s="154"/>
      <c r="H20" s="154"/>
      <c r="I20" s="154"/>
      <c r="J20" s="155"/>
      <c r="K20" s="156">
        <f>IF('(B) Dane do oceny'!I40="TAK",1,0)</f>
        <v>0</v>
      </c>
      <c r="L20" s="157"/>
      <c r="M20" s="37"/>
    </row>
    <row r="21" spans="1:18" ht="15" thickBot="1" x14ac:dyDescent="0.35">
      <c r="A21" s="36"/>
      <c r="B21" s="47"/>
      <c r="C21" s="47"/>
      <c r="D21" s="47"/>
      <c r="E21" s="47"/>
      <c r="F21" s="47"/>
      <c r="G21" s="47"/>
      <c r="H21" s="47"/>
      <c r="I21" s="47"/>
      <c r="J21" s="47"/>
      <c r="K21" s="7"/>
      <c r="L21" s="7"/>
      <c r="M21" s="37"/>
    </row>
    <row r="22" spans="1:18" ht="15" thickBot="1" x14ac:dyDescent="0.35">
      <c r="A22" s="36"/>
      <c r="B22" s="133" t="s">
        <v>48</v>
      </c>
      <c r="C22" s="134"/>
      <c r="D22" s="47"/>
      <c r="E22" s="47"/>
      <c r="F22" s="47"/>
      <c r="G22" s="47"/>
      <c r="H22" s="47"/>
      <c r="I22" s="47"/>
      <c r="J22" s="47"/>
      <c r="K22" s="7"/>
      <c r="L22" s="7"/>
      <c r="M22" s="37"/>
    </row>
    <row r="23" spans="1:18" ht="15" thickBot="1" x14ac:dyDescent="0.35">
      <c r="A23" s="36"/>
      <c r="B23" s="7"/>
      <c r="C23" s="7"/>
      <c r="D23" s="7"/>
      <c r="E23" s="7"/>
      <c r="F23" s="7"/>
      <c r="G23" s="7"/>
      <c r="H23" s="7"/>
      <c r="I23" s="7"/>
      <c r="J23" s="7"/>
      <c r="K23" s="7"/>
      <c r="L23" s="7"/>
      <c r="M23" s="37"/>
    </row>
    <row r="24" spans="1:18" ht="29.4" customHeight="1" thickBot="1" x14ac:dyDescent="0.35">
      <c r="A24" s="36"/>
      <c r="B24" s="153" t="s">
        <v>44</v>
      </c>
      <c r="C24" s="154"/>
      <c r="D24" s="154"/>
      <c r="E24" s="154"/>
      <c r="F24" s="154"/>
      <c r="G24" s="154"/>
      <c r="H24" s="154"/>
      <c r="I24" s="154"/>
      <c r="J24" s="155"/>
      <c r="K24" s="156">
        <f>IF('(B) Dane do oceny'!I42="TAK",1,0)</f>
        <v>0</v>
      </c>
      <c r="L24" s="157"/>
      <c r="M24" s="37"/>
    </row>
    <row r="25" spans="1:18" ht="15" thickBot="1" x14ac:dyDescent="0.35">
      <c r="A25" s="36"/>
      <c r="B25" s="7"/>
      <c r="C25" s="7"/>
      <c r="D25" s="7"/>
      <c r="E25" s="7"/>
      <c r="F25" s="7"/>
      <c r="G25" s="7"/>
      <c r="H25" s="7"/>
      <c r="I25" s="7"/>
      <c r="J25" s="7"/>
      <c r="K25" s="7"/>
      <c r="L25" s="7"/>
      <c r="M25" s="37"/>
    </row>
    <row r="26" spans="1:18" ht="15" thickBot="1" x14ac:dyDescent="0.35">
      <c r="A26" s="36"/>
      <c r="B26" s="133" t="s">
        <v>49</v>
      </c>
      <c r="C26" s="134"/>
      <c r="D26" s="7"/>
      <c r="E26" s="7"/>
      <c r="F26" s="7"/>
      <c r="G26" s="7"/>
      <c r="H26" s="7"/>
      <c r="I26" s="7"/>
      <c r="J26" s="7"/>
      <c r="K26" s="7"/>
      <c r="L26" s="7"/>
      <c r="M26" s="37"/>
    </row>
    <row r="27" spans="1:18" ht="15" thickBot="1" x14ac:dyDescent="0.35">
      <c r="A27" s="36"/>
      <c r="B27" s="7"/>
      <c r="C27" s="7"/>
      <c r="D27" s="7"/>
      <c r="E27" s="7"/>
      <c r="F27" s="7"/>
      <c r="G27" s="7"/>
      <c r="H27" s="7"/>
      <c r="I27" s="7"/>
      <c r="J27" s="7"/>
      <c r="K27" s="7"/>
      <c r="L27" s="7"/>
      <c r="M27" s="37"/>
    </row>
    <row r="28" spans="1:18" x14ac:dyDescent="0.3">
      <c r="A28" s="36"/>
      <c r="B28" s="138" t="s">
        <v>50</v>
      </c>
      <c r="C28" s="139"/>
      <c r="D28" s="139"/>
      <c r="E28" s="139"/>
      <c r="F28" s="139"/>
      <c r="G28" s="139"/>
      <c r="H28" s="139"/>
      <c r="I28" s="139"/>
      <c r="J28" s="140"/>
      <c r="K28" s="147" t="e">
        <f>IF('(B) Dane do oceny'!J44+'(B) Dane do oceny'!J46=2,1,0)</f>
        <v>#DIV/0!</v>
      </c>
      <c r="L28" s="148"/>
      <c r="M28" s="37"/>
    </row>
    <row r="29" spans="1:18" x14ac:dyDescent="0.3">
      <c r="A29" s="36"/>
      <c r="B29" s="141"/>
      <c r="C29" s="142"/>
      <c r="D29" s="142"/>
      <c r="E29" s="142"/>
      <c r="F29" s="142"/>
      <c r="G29" s="142"/>
      <c r="H29" s="142"/>
      <c r="I29" s="142"/>
      <c r="J29" s="143"/>
      <c r="K29" s="149"/>
      <c r="L29" s="150"/>
      <c r="M29" s="37"/>
      <c r="R29" s="11"/>
    </row>
    <row r="30" spans="1:18" ht="15" thickBot="1" x14ac:dyDescent="0.35">
      <c r="A30" s="36"/>
      <c r="B30" s="144"/>
      <c r="C30" s="145"/>
      <c r="D30" s="145"/>
      <c r="E30" s="145"/>
      <c r="F30" s="145"/>
      <c r="G30" s="145"/>
      <c r="H30" s="145"/>
      <c r="I30" s="145"/>
      <c r="J30" s="146"/>
      <c r="K30" s="151"/>
      <c r="L30" s="152"/>
      <c r="M30" s="37"/>
    </row>
    <row r="31" spans="1:18" x14ac:dyDescent="0.3">
      <c r="A31" s="36"/>
      <c r="B31" s="7"/>
      <c r="C31" s="7"/>
      <c r="D31" s="7"/>
      <c r="E31" s="7"/>
      <c r="F31" s="7"/>
      <c r="G31" s="7"/>
      <c r="H31" s="7"/>
      <c r="I31" s="7"/>
      <c r="J31" s="7"/>
      <c r="K31" s="7"/>
      <c r="L31" s="7"/>
      <c r="M31" s="37"/>
    </row>
    <row r="32" spans="1:18" x14ac:dyDescent="0.3">
      <c r="A32" s="36"/>
      <c r="B32" s="7"/>
      <c r="C32" s="7"/>
      <c r="D32" s="7"/>
      <c r="E32" s="7"/>
      <c r="F32" s="7"/>
      <c r="G32" s="7"/>
      <c r="H32" s="7"/>
      <c r="I32" s="7"/>
      <c r="J32" s="7"/>
      <c r="K32" s="7"/>
      <c r="L32" s="7"/>
      <c r="M32" s="37"/>
    </row>
    <row r="33" spans="1:13" ht="21" x14ac:dyDescent="0.4">
      <c r="A33" s="36"/>
      <c r="B33" s="51" t="s">
        <v>22</v>
      </c>
      <c r="C33" s="51"/>
      <c r="D33" s="51"/>
      <c r="E33" s="51"/>
      <c r="F33" s="51"/>
      <c r="G33" s="51"/>
      <c r="H33" s="51"/>
      <c r="I33" s="51"/>
      <c r="J33" s="51"/>
      <c r="K33" s="51"/>
      <c r="L33" s="51"/>
      <c r="M33" s="37"/>
    </row>
    <row r="34" spans="1:13" x14ac:dyDescent="0.3">
      <c r="A34" s="36"/>
      <c r="B34" s="7"/>
      <c r="C34" s="7"/>
      <c r="D34" s="7"/>
      <c r="E34" s="7"/>
      <c r="F34" s="7"/>
      <c r="G34" s="7"/>
      <c r="H34" s="7"/>
      <c r="I34" s="7"/>
      <c r="J34" s="7"/>
      <c r="K34" s="7"/>
      <c r="L34" s="7"/>
      <c r="M34" s="37"/>
    </row>
    <row r="35" spans="1:13" x14ac:dyDescent="0.3">
      <c r="A35" s="36"/>
      <c r="B35" s="7"/>
      <c r="C35" s="7"/>
      <c r="D35" s="7"/>
      <c r="E35" s="7"/>
      <c r="F35" s="7"/>
      <c r="G35" s="7"/>
      <c r="H35" s="7"/>
      <c r="I35" s="7"/>
      <c r="J35" s="7"/>
      <c r="K35" s="7"/>
      <c r="L35" s="7"/>
      <c r="M35" s="37"/>
    </row>
    <row r="36" spans="1:13" x14ac:dyDescent="0.3">
      <c r="A36" s="36"/>
      <c r="B36" s="7"/>
      <c r="C36" s="7"/>
      <c r="D36" s="7"/>
      <c r="E36" s="7"/>
      <c r="F36" s="7"/>
      <c r="G36" s="7"/>
      <c r="H36" s="7"/>
      <c r="I36" s="7"/>
      <c r="J36" s="7"/>
      <c r="K36" s="7"/>
      <c r="L36" s="7"/>
      <c r="M36" s="37"/>
    </row>
    <row r="37" spans="1:13" x14ac:dyDescent="0.3">
      <c r="A37" s="36"/>
      <c r="B37" s="7"/>
      <c r="C37" s="7"/>
      <c r="D37" s="7"/>
      <c r="E37" s="7"/>
      <c r="F37" s="7"/>
      <c r="G37" s="7"/>
      <c r="H37" s="7"/>
      <c r="I37" s="7"/>
      <c r="J37" s="7"/>
      <c r="K37" s="7"/>
      <c r="L37" s="7"/>
      <c r="M37" s="37"/>
    </row>
    <row r="38" spans="1:13" x14ac:dyDescent="0.3">
      <c r="A38" s="36"/>
      <c r="B38" s="7"/>
      <c r="C38" s="7"/>
      <c r="D38" s="7"/>
      <c r="E38" s="7"/>
      <c r="F38" s="7"/>
      <c r="G38" s="7"/>
      <c r="H38" s="7"/>
      <c r="I38" s="7"/>
      <c r="J38" s="7"/>
      <c r="K38" s="7"/>
      <c r="L38" s="7"/>
      <c r="M38" s="37"/>
    </row>
    <row r="39" spans="1:13" x14ac:dyDescent="0.3">
      <c r="A39" s="36"/>
      <c r="B39" s="7"/>
      <c r="C39" s="7"/>
      <c r="D39" s="7"/>
      <c r="E39" s="7"/>
      <c r="F39" s="7"/>
      <c r="G39" s="7"/>
      <c r="H39" s="7"/>
      <c r="I39" s="7"/>
      <c r="J39" s="7"/>
      <c r="K39" s="7"/>
      <c r="L39" s="7"/>
      <c r="M39" s="37"/>
    </row>
    <row r="40" spans="1:13" x14ac:dyDescent="0.3">
      <c r="A40" s="36"/>
      <c r="B40" s="7"/>
      <c r="C40" s="7"/>
      <c r="D40" s="7"/>
      <c r="E40" s="7"/>
      <c r="F40" s="7"/>
      <c r="G40" s="7"/>
      <c r="H40" s="7"/>
      <c r="I40" s="7"/>
      <c r="J40" s="7"/>
      <c r="K40" s="7"/>
      <c r="L40" s="7"/>
      <c r="M40" s="37"/>
    </row>
    <row r="41" spans="1:13" ht="15" thickBot="1" x14ac:dyDescent="0.35">
      <c r="A41" s="43"/>
      <c r="B41" s="44"/>
      <c r="C41" s="44"/>
      <c r="D41" s="44"/>
      <c r="E41" s="44"/>
      <c r="F41" s="44"/>
      <c r="G41" s="44"/>
      <c r="H41" s="44"/>
      <c r="I41" s="44"/>
      <c r="J41" s="44"/>
      <c r="K41" s="44"/>
      <c r="L41" s="44"/>
      <c r="M41" s="45"/>
    </row>
  </sheetData>
  <sheetProtection algorithmName="SHA-512" hashValue="46WPaFppbmZrEgfsOBkwYxnUEkH9qYJj86ATusA2GG8k5YmLg00kb00rU7TF5MRqy4wUEq5ljjp1Vr7UI3j/uw==" saltValue="xQ9T8E8ANzfgK/BQ/X+U/A==" spinCount="100000" sheet="1" objects="1" scenarios="1"/>
  <mergeCells count="21">
    <mergeCell ref="B33:L33"/>
    <mergeCell ref="B10:C10"/>
    <mergeCell ref="B12:J16"/>
    <mergeCell ref="K12:L16"/>
    <mergeCell ref="B26:C26"/>
    <mergeCell ref="B28:J30"/>
    <mergeCell ref="K28:L30"/>
    <mergeCell ref="B18:C18"/>
    <mergeCell ref="B20:J20"/>
    <mergeCell ref="K20:L20"/>
    <mergeCell ref="B22:C22"/>
    <mergeCell ref="B24:J24"/>
    <mergeCell ref="K24:L24"/>
    <mergeCell ref="K8:L8"/>
    <mergeCell ref="B8:I8"/>
    <mergeCell ref="K5:L5"/>
    <mergeCell ref="B3:L3"/>
    <mergeCell ref="K7:L7"/>
    <mergeCell ref="K6:L6"/>
    <mergeCell ref="B6:I6"/>
    <mergeCell ref="B7:I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5D9FD-9C88-4C0E-BE44-417389842026}">
  <dimension ref="C5:J505"/>
  <sheetViews>
    <sheetView workbookViewId="0">
      <selection activeCell="G122" sqref="G122"/>
    </sheetView>
  </sheetViews>
  <sheetFormatPr defaultRowHeight="3.6" x14ac:dyDescent="0.15"/>
  <cols>
    <col min="1" max="3" width="8.88671875" style="31"/>
    <col min="4" max="4" width="11.6640625" style="31" customWidth="1"/>
    <col min="5" max="6" width="8.88671875" style="31"/>
    <col min="7" max="7" width="35.44140625" style="31" customWidth="1"/>
    <col min="8" max="8" width="27.6640625" style="31" customWidth="1"/>
    <col min="9" max="16384" width="8.88671875" style="31"/>
  </cols>
  <sheetData>
    <row r="5" spans="3:10" x14ac:dyDescent="0.15">
      <c r="C5" s="31">
        <v>1</v>
      </c>
      <c r="D5" s="31" t="s">
        <v>7</v>
      </c>
      <c r="E5" s="31">
        <v>2021</v>
      </c>
      <c r="G5" s="31" t="s">
        <v>23</v>
      </c>
      <c r="H5" s="31" t="s">
        <v>31</v>
      </c>
      <c r="I5" s="31">
        <v>0</v>
      </c>
      <c r="J5" s="31" t="s">
        <v>36</v>
      </c>
    </row>
    <row r="6" spans="3:10" x14ac:dyDescent="0.15">
      <c r="C6" s="31">
        <f>C5+1</f>
        <v>2</v>
      </c>
      <c r="D6" s="31" t="s">
        <v>8</v>
      </c>
      <c r="E6" s="31">
        <f>E5+1</f>
        <v>2022</v>
      </c>
      <c r="G6" s="31" t="s">
        <v>24</v>
      </c>
      <c r="H6" s="31" t="s">
        <v>32</v>
      </c>
      <c r="I6" s="31">
        <f>I5+1</f>
        <v>1</v>
      </c>
      <c r="J6" s="31" t="s">
        <v>43</v>
      </c>
    </row>
    <row r="7" spans="3:10" x14ac:dyDescent="0.15">
      <c r="C7" s="31">
        <f t="shared" ref="C7:C34" si="0">C6+1</f>
        <v>3</v>
      </c>
      <c r="D7" s="31" t="s">
        <v>9</v>
      </c>
      <c r="E7" s="31">
        <f t="shared" ref="E7:E14" si="1">E6+1</f>
        <v>2023</v>
      </c>
      <c r="G7" s="31" t="s">
        <v>25</v>
      </c>
      <c r="H7" s="31" t="s">
        <v>33</v>
      </c>
      <c r="I7" s="31">
        <f t="shared" ref="I7:I70" si="2">I6+1</f>
        <v>2</v>
      </c>
    </row>
    <row r="8" spans="3:10" x14ac:dyDescent="0.15">
      <c r="C8" s="31">
        <f t="shared" si="0"/>
        <v>4</v>
      </c>
      <c r="D8" s="31" t="s">
        <v>10</v>
      </c>
      <c r="E8" s="31">
        <f t="shared" si="1"/>
        <v>2024</v>
      </c>
      <c r="G8" s="31" t="s">
        <v>26</v>
      </c>
      <c r="H8" s="31" t="s">
        <v>34</v>
      </c>
      <c r="I8" s="31">
        <f t="shared" si="2"/>
        <v>3</v>
      </c>
    </row>
    <row r="9" spans="3:10" x14ac:dyDescent="0.15">
      <c r="C9" s="31">
        <f t="shared" si="0"/>
        <v>5</v>
      </c>
      <c r="D9" s="31" t="s">
        <v>11</v>
      </c>
      <c r="E9" s="31">
        <f t="shared" si="1"/>
        <v>2025</v>
      </c>
      <c r="G9" s="31" t="s">
        <v>27</v>
      </c>
      <c r="I9" s="31">
        <f t="shared" si="2"/>
        <v>4</v>
      </c>
    </row>
    <row r="10" spans="3:10" x14ac:dyDescent="0.15">
      <c r="C10" s="31">
        <f t="shared" si="0"/>
        <v>6</v>
      </c>
      <c r="D10" s="31" t="s">
        <v>12</v>
      </c>
      <c r="E10" s="31">
        <f t="shared" si="1"/>
        <v>2026</v>
      </c>
      <c r="G10" s="31" t="s">
        <v>28</v>
      </c>
      <c r="I10" s="31">
        <f t="shared" si="2"/>
        <v>5</v>
      </c>
    </row>
    <row r="11" spans="3:10" x14ac:dyDescent="0.15">
      <c r="C11" s="31">
        <f t="shared" si="0"/>
        <v>7</v>
      </c>
      <c r="D11" s="31" t="s">
        <v>13</v>
      </c>
      <c r="E11" s="31">
        <f t="shared" si="1"/>
        <v>2027</v>
      </c>
      <c r="G11" s="31" t="s">
        <v>29</v>
      </c>
      <c r="I11" s="31">
        <f t="shared" si="2"/>
        <v>6</v>
      </c>
    </row>
    <row r="12" spans="3:10" x14ac:dyDescent="0.15">
      <c r="C12" s="31">
        <f t="shared" si="0"/>
        <v>8</v>
      </c>
      <c r="D12" s="31" t="s">
        <v>14</v>
      </c>
      <c r="E12" s="31">
        <f t="shared" si="1"/>
        <v>2028</v>
      </c>
      <c r="G12" s="31" t="s">
        <v>30</v>
      </c>
      <c r="I12" s="31">
        <f t="shared" si="2"/>
        <v>7</v>
      </c>
    </row>
    <row r="13" spans="3:10" x14ac:dyDescent="0.15">
      <c r="C13" s="31">
        <f t="shared" si="0"/>
        <v>9</v>
      </c>
      <c r="D13" s="31" t="s">
        <v>15</v>
      </c>
      <c r="E13" s="31">
        <f t="shared" si="1"/>
        <v>2029</v>
      </c>
      <c r="I13" s="31">
        <f t="shared" si="2"/>
        <v>8</v>
      </c>
    </row>
    <row r="14" spans="3:10" x14ac:dyDescent="0.15">
      <c r="C14" s="31">
        <f t="shared" si="0"/>
        <v>10</v>
      </c>
      <c r="D14" s="31" t="s">
        <v>16</v>
      </c>
      <c r="E14" s="31">
        <f t="shared" si="1"/>
        <v>2030</v>
      </c>
      <c r="I14" s="31">
        <f t="shared" si="2"/>
        <v>9</v>
      </c>
    </row>
    <row r="15" spans="3:10" x14ac:dyDescent="0.15">
      <c r="C15" s="31">
        <f t="shared" si="0"/>
        <v>11</v>
      </c>
      <c r="D15" s="31" t="s">
        <v>17</v>
      </c>
      <c r="I15" s="31">
        <f t="shared" si="2"/>
        <v>10</v>
      </c>
    </row>
    <row r="16" spans="3:10" x14ac:dyDescent="0.15">
      <c r="C16" s="31">
        <f t="shared" si="0"/>
        <v>12</v>
      </c>
      <c r="D16" s="31" t="s">
        <v>18</v>
      </c>
      <c r="I16" s="31">
        <f t="shared" si="2"/>
        <v>11</v>
      </c>
    </row>
    <row r="17" spans="3:9" x14ac:dyDescent="0.15">
      <c r="C17" s="31">
        <f t="shared" si="0"/>
        <v>13</v>
      </c>
      <c r="I17" s="31">
        <f t="shared" si="2"/>
        <v>12</v>
      </c>
    </row>
    <row r="18" spans="3:9" x14ac:dyDescent="0.15">
      <c r="C18" s="31">
        <f t="shared" si="0"/>
        <v>14</v>
      </c>
      <c r="I18" s="31">
        <f t="shared" si="2"/>
        <v>13</v>
      </c>
    </row>
    <row r="19" spans="3:9" x14ac:dyDescent="0.15">
      <c r="C19" s="31">
        <f t="shared" si="0"/>
        <v>15</v>
      </c>
      <c r="I19" s="31">
        <f t="shared" si="2"/>
        <v>14</v>
      </c>
    </row>
    <row r="20" spans="3:9" x14ac:dyDescent="0.15">
      <c r="C20" s="31">
        <f t="shared" si="0"/>
        <v>16</v>
      </c>
      <c r="I20" s="31">
        <f t="shared" si="2"/>
        <v>15</v>
      </c>
    </row>
    <row r="21" spans="3:9" x14ac:dyDescent="0.15">
      <c r="C21" s="31">
        <f t="shared" si="0"/>
        <v>17</v>
      </c>
      <c r="I21" s="31">
        <f t="shared" si="2"/>
        <v>16</v>
      </c>
    </row>
    <row r="22" spans="3:9" x14ac:dyDescent="0.15">
      <c r="C22" s="31">
        <f t="shared" si="0"/>
        <v>18</v>
      </c>
      <c r="I22" s="31">
        <f t="shared" si="2"/>
        <v>17</v>
      </c>
    </row>
    <row r="23" spans="3:9" x14ac:dyDescent="0.15">
      <c r="C23" s="31">
        <f t="shared" si="0"/>
        <v>19</v>
      </c>
      <c r="I23" s="31">
        <f t="shared" si="2"/>
        <v>18</v>
      </c>
    </row>
    <row r="24" spans="3:9" x14ac:dyDescent="0.15">
      <c r="C24" s="31">
        <f t="shared" si="0"/>
        <v>20</v>
      </c>
      <c r="I24" s="31">
        <f t="shared" si="2"/>
        <v>19</v>
      </c>
    </row>
    <row r="25" spans="3:9" x14ac:dyDescent="0.15">
      <c r="C25" s="31">
        <f t="shared" si="0"/>
        <v>21</v>
      </c>
      <c r="I25" s="31">
        <f t="shared" si="2"/>
        <v>20</v>
      </c>
    </row>
    <row r="26" spans="3:9" x14ac:dyDescent="0.15">
      <c r="C26" s="31">
        <f>C25+1</f>
        <v>22</v>
      </c>
      <c r="I26" s="31">
        <f t="shared" si="2"/>
        <v>21</v>
      </c>
    </row>
    <row r="27" spans="3:9" x14ac:dyDescent="0.15">
      <c r="C27" s="31">
        <f t="shared" si="0"/>
        <v>23</v>
      </c>
      <c r="I27" s="31">
        <f t="shared" si="2"/>
        <v>22</v>
      </c>
    </row>
    <row r="28" spans="3:9" x14ac:dyDescent="0.15">
      <c r="C28" s="31">
        <f t="shared" si="0"/>
        <v>24</v>
      </c>
      <c r="I28" s="31">
        <f t="shared" si="2"/>
        <v>23</v>
      </c>
    </row>
    <row r="29" spans="3:9" x14ac:dyDescent="0.15">
      <c r="C29" s="31">
        <f t="shared" si="0"/>
        <v>25</v>
      </c>
      <c r="I29" s="31">
        <f t="shared" si="2"/>
        <v>24</v>
      </c>
    </row>
    <row r="30" spans="3:9" x14ac:dyDescent="0.15">
      <c r="C30" s="31">
        <f t="shared" si="0"/>
        <v>26</v>
      </c>
      <c r="I30" s="31">
        <f t="shared" si="2"/>
        <v>25</v>
      </c>
    </row>
    <row r="31" spans="3:9" x14ac:dyDescent="0.15">
      <c r="C31" s="31">
        <f t="shared" si="0"/>
        <v>27</v>
      </c>
      <c r="I31" s="31">
        <f t="shared" si="2"/>
        <v>26</v>
      </c>
    </row>
    <row r="32" spans="3:9" x14ac:dyDescent="0.15">
      <c r="C32" s="31">
        <f t="shared" si="0"/>
        <v>28</v>
      </c>
      <c r="I32" s="31">
        <f t="shared" si="2"/>
        <v>27</v>
      </c>
    </row>
    <row r="33" spans="3:9" x14ac:dyDescent="0.15">
      <c r="C33" s="31">
        <f>C32+1</f>
        <v>29</v>
      </c>
      <c r="I33" s="31">
        <f t="shared" si="2"/>
        <v>28</v>
      </c>
    </row>
    <row r="34" spans="3:9" x14ac:dyDescent="0.15">
      <c r="C34" s="31">
        <f t="shared" si="0"/>
        <v>30</v>
      </c>
      <c r="I34" s="31">
        <f t="shared" si="2"/>
        <v>29</v>
      </c>
    </row>
    <row r="35" spans="3:9" x14ac:dyDescent="0.15">
      <c r="C35" s="31">
        <f>C34+1</f>
        <v>31</v>
      </c>
      <c r="I35" s="31">
        <f t="shared" si="2"/>
        <v>30</v>
      </c>
    </row>
    <row r="36" spans="3:9" x14ac:dyDescent="0.15">
      <c r="I36" s="31">
        <f t="shared" si="2"/>
        <v>31</v>
      </c>
    </row>
    <row r="37" spans="3:9" x14ac:dyDescent="0.15">
      <c r="I37" s="31">
        <f t="shared" si="2"/>
        <v>32</v>
      </c>
    </row>
    <row r="38" spans="3:9" x14ac:dyDescent="0.15">
      <c r="I38" s="31">
        <f t="shared" si="2"/>
        <v>33</v>
      </c>
    </row>
    <row r="39" spans="3:9" x14ac:dyDescent="0.15">
      <c r="I39" s="31">
        <f t="shared" si="2"/>
        <v>34</v>
      </c>
    </row>
    <row r="40" spans="3:9" x14ac:dyDescent="0.15">
      <c r="I40" s="31">
        <f t="shared" si="2"/>
        <v>35</v>
      </c>
    </row>
    <row r="41" spans="3:9" x14ac:dyDescent="0.15">
      <c r="I41" s="31">
        <f t="shared" si="2"/>
        <v>36</v>
      </c>
    </row>
    <row r="42" spans="3:9" x14ac:dyDescent="0.15">
      <c r="I42" s="31">
        <f t="shared" si="2"/>
        <v>37</v>
      </c>
    </row>
    <row r="43" spans="3:9" x14ac:dyDescent="0.15">
      <c r="I43" s="31">
        <f t="shared" si="2"/>
        <v>38</v>
      </c>
    </row>
    <row r="44" spans="3:9" x14ac:dyDescent="0.15">
      <c r="I44" s="31">
        <f t="shared" si="2"/>
        <v>39</v>
      </c>
    </row>
    <row r="45" spans="3:9" x14ac:dyDescent="0.15">
      <c r="I45" s="31">
        <f t="shared" si="2"/>
        <v>40</v>
      </c>
    </row>
    <row r="46" spans="3:9" x14ac:dyDescent="0.15">
      <c r="I46" s="31">
        <f t="shared" si="2"/>
        <v>41</v>
      </c>
    </row>
    <row r="47" spans="3:9" x14ac:dyDescent="0.15">
      <c r="I47" s="31">
        <f t="shared" si="2"/>
        <v>42</v>
      </c>
    </row>
    <row r="48" spans="3:9" x14ac:dyDescent="0.15">
      <c r="I48" s="31">
        <f t="shared" si="2"/>
        <v>43</v>
      </c>
    </row>
    <row r="49" spans="9:9" x14ac:dyDescent="0.15">
      <c r="I49" s="31">
        <f t="shared" si="2"/>
        <v>44</v>
      </c>
    </row>
    <row r="50" spans="9:9" x14ac:dyDescent="0.15">
      <c r="I50" s="31">
        <f t="shared" si="2"/>
        <v>45</v>
      </c>
    </row>
    <row r="51" spans="9:9" x14ac:dyDescent="0.15">
      <c r="I51" s="31">
        <f t="shared" si="2"/>
        <v>46</v>
      </c>
    </row>
    <row r="52" spans="9:9" x14ac:dyDescent="0.15">
      <c r="I52" s="31">
        <f t="shared" si="2"/>
        <v>47</v>
      </c>
    </row>
    <row r="53" spans="9:9" x14ac:dyDescent="0.15">
      <c r="I53" s="31">
        <f t="shared" si="2"/>
        <v>48</v>
      </c>
    </row>
    <row r="54" spans="9:9" x14ac:dyDescent="0.15">
      <c r="I54" s="31">
        <f t="shared" si="2"/>
        <v>49</v>
      </c>
    </row>
    <row r="55" spans="9:9" x14ac:dyDescent="0.15">
      <c r="I55" s="31">
        <f t="shared" si="2"/>
        <v>50</v>
      </c>
    </row>
    <row r="56" spans="9:9" x14ac:dyDescent="0.15">
      <c r="I56" s="31">
        <f t="shared" si="2"/>
        <v>51</v>
      </c>
    </row>
    <row r="57" spans="9:9" x14ac:dyDescent="0.15">
      <c r="I57" s="31">
        <f t="shared" si="2"/>
        <v>52</v>
      </c>
    </row>
    <row r="58" spans="9:9" x14ac:dyDescent="0.15">
      <c r="I58" s="31">
        <f t="shared" si="2"/>
        <v>53</v>
      </c>
    </row>
    <row r="59" spans="9:9" x14ac:dyDescent="0.15">
      <c r="I59" s="31">
        <f t="shared" si="2"/>
        <v>54</v>
      </c>
    </row>
    <row r="60" spans="9:9" x14ac:dyDescent="0.15">
      <c r="I60" s="31">
        <f t="shared" si="2"/>
        <v>55</v>
      </c>
    </row>
    <row r="61" spans="9:9" x14ac:dyDescent="0.15">
      <c r="I61" s="31">
        <f t="shared" si="2"/>
        <v>56</v>
      </c>
    </row>
    <row r="62" spans="9:9" x14ac:dyDescent="0.15">
      <c r="I62" s="31">
        <f t="shared" si="2"/>
        <v>57</v>
      </c>
    </row>
    <row r="63" spans="9:9" x14ac:dyDescent="0.15">
      <c r="I63" s="31">
        <f t="shared" si="2"/>
        <v>58</v>
      </c>
    </row>
    <row r="64" spans="9:9" x14ac:dyDescent="0.15">
      <c r="I64" s="31">
        <f t="shared" si="2"/>
        <v>59</v>
      </c>
    </row>
    <row r="65" spans="9:9" x14ac:dyDescent="0.15">
      <c r="I65" s="31">
        <f t="shared" si="2"/>
        <v>60</v>
      </c>
    </row>
    <row r="66" spans="9:9" x14ac:dyDescent="0.15">
      <c r="I66" s="31">
        <f t="shared" si="2"/>
        <v>61</v>
      </c>
    </row>
    <row r="67" spans="9:9" x14ac:dyDescent="0.15">
      <c r="I67" s="31">
        <f t="shared" si="2"/>
        <v>62</v>
      </c>
    </row>
    <row r="68" spans="9:9" x14ac:dyDescent="0.15">
      <c r="I68" s="31">
        <f t="shared" si="2"/>
        <v>63</v>
      </c>
    </row>
    <row r="69" spans="9:9" x14ac:dyDescent="0.15">
      <c r="I69" s="31">
        <f t="shared" si="2"/>
        <v>64</v>
      </c>
    </row>
    <row r="70" spans="9:9" x14ac:dyDescent="0.15">
      <c r="I70" s="31">
        <f t="shared" si="2"/>
        <v>65</v>
      </c>
    </row>
    <row r="71" spans="9:9" x14ac:dyDescent="0.15">
      <c r="I71" s="31">
        <f t="shared" ref="I71:I134" si="3">I70+1</f>
        <v>66</v>
      </c>
    </row>
    <row r="72" spans="9:9" x14ac:dyDescent="0.15">
      <c r="I72" s="31">
        <f t="shared" si="3"/>
        <v>67</v>
      </c>
    </row>
    <row r="73" spans="9:9" x14ac:dyDescent="0.15">
      <c r="I73" s="31">
        <f t="shared" si="3"/>
        <v>68</v>
      </c>
    </row>
    <row r="74" spans="9:9" x14ac:dyDescent="0.15">
      <c r="I74" s="31">
        <f t="shared" si="3"/>
        <v>69</v>
      </c>
    </row>
    <row r="75" spans="9:9" x14ac:dyDescent="0.15">
      <c r="I75" s="31">
        <f t="shared" si="3"/>
        <v>70</v>
      </c>
    </row>
    <row r="76" spans="9:9" x14ac:dyDescent="0.15">
      <c r="I76" s="31">
        <f t="shared" si="3"/>
        <v>71</v>
      </c>
    </row>
    <row r="77" spans="9:9" x14ac:dyDescent="0.15">
      <c r="I77" s="31">
        <f t="shared" si="3"/>
        <v>72</v>
      </c>
    </row>
    <row r="78" spans="9:9" x14ac:dyDescent="0.15">
      <c r="I78" s="31">
        <f t="shared" si="3"/>
        <v>73</v>
      </c>
    </row>
    <row r="79" spans="9:9" x14ac:dyDescent="0.15">
      <c r="I79" s="31">
        <f t="shared" si="3"/>
        <v>74</v>
      </c>
    </row>
    <row r="80" spans="9:9" x14ac:dyDescent="0.15">
      <c r="I80" s="31">
        <f t="shared" si="3"/>
        <v>75</v>
      </c>
    </row>
    <row r="81" spans="9:9" x14ac:dyDescent="0.15">
      <c r="I81" s="31">
        <f t="shared" si="3"/>
        <v>76</v>
      </c>
    </row>
    <row r="82" spans="9:9" x14ac:dyDescent="0.15">
      <c r="I82" s="31">
        <f t="shared" si="3"/>
        <v>77</v>
      </c>
    </row>
    <row r="83" spans="9:9" x14ac:dyDescent="0.15">
      <c r="I83" s="31">
        <f t="shared" si="3"/>
        <v>78</v>
      </c>
    </row>
    <row r="84" spans="9:9" x14ac:dyDescent="0.15">
      <c r="I84" s="31">
        <f t="shared" si="3"/>
        <v>79</v>
      </c>
    </row>
    <row r="85" spans="9:9" x14ac:dyDescent="0.15">
      <c r="I85" s="31">
        <f t="shared" si="3"/>
        <v>80</v>
      </c>
    </row>
    <row r="86" spans="9:9" x14ac:dyDescent="0.15">
      <c r="I86" s="31">
        <f t="shared" si="3"/>
        <v>81</v>
      </c>
    </row>
    <row r="87" spans="9:9" x14ac:dyDescent="0.15">
      <c r="I87" s="31">
        <f t="shared" si="3"/>
        <v>82</v>
      </c>
    </row>
    <row r="88" spans="9:9" x14ac:dyDescent="0.15">
      <c r="I88" s="31">
        <f t="shared" si="3"/>
        <v>83</v>
      </c>
    </row>
    <row r="89" spans="9:9" x14ac:dyDescent="0.15">
      <c r="I89" s="31">
        <f t="shared" si="3"/>
        <v>84</v>
      </c>
    </row>
    <row r="90" spans="9:9" x14ac:dyDescent="0.15">
      <c r="I90" s="31">
        <f t="shared" si="3"/>
        <v>85</v>
      </c>
    </row>
    <row r="91" spans="9:9" x14ac:dyDescent="0.15">
      <c r="I91" s="31">
        <f t="shared" si="3"/>
        <v>86</v>
      </c>
    </row>
    <row r="92" spans="9:9" x14ac:dyDescent="0.15">
      <c r="I92" s="31">
        <f t="shared" si="3"/>
        <v>87</v>
      </c>
    </row>
    <row r="93" spans="9:9" x14ac:dyDescent="0.15">
      <c r="I93" s="31">
        <f t="shared" si="3"/>
        <v>88</v>
      </c>
    </row>
    <row r="94" spans="9:9" x14ac:dyDescent="0.15">
      <c r="I94" s="31">
        <f t="shared" si="3"/>
        <v>89</v>
      </c>
    </row>
    <row r="95" spans="9:9" x14ac:dyDescent="0.15">
      <c r="I95" s="31">
        <f t="shared" si="3"/>
        <v>90</v>
      </c>
    </row>
    <row r="96" spans="9:9" x14ac:dyDescent="0.15">
      <c r="I96" s="31">
        <f t="shared" si="3"/>
        <v>91</v>
      </c>
    </row>
    <row r="97" spans="9:9" x14ac:dyDescent="0.15">
      <c r="I97" s="31">
        <f t="shared" si="3"/>
        <v>92</v>
      </c>
    </row>
    <row r="98" spans="9:9" x14ac:dyDescent="0.15">
      <c r="I98" s="31">
        <f t="shared" si="3"/>
        <v>93</v>
      </c>
    </row>
    <row r="99" spans="9:9" x14ac:dyDescent="0.15">
      <c r="I99" s="31">
        <f t="shared" si="3"/>
        <v>94</v>
      </c>
    </row>
    <row r="100" spans="9:9" x14ac:dyDescent="0.15">
      <c r="I100" s="31">
        <f t="shared" si="3"/>
        <v>95</v>
      </c>
    </row>
    <row r="101" spans="9:9" x14ac:dyDescent="0.15">
      <c r="I101" s="31">
        <f t="shared" si="3"/>
        <v>96</v>
      </c>
    </row>
    <row r="102" spans="9:9" x14ac:dyDescent="0.15">
      <c r="I102" s="31">
        <f t="shared" si="3"/>
        <v>97</v>
      </c>
    </row>
    <row r="103" spans="9:9" x14ac:dyDescent="0.15">
      <c r="I103" s="31">
        <f t="shared" si="3"/>
        <v>98</v>
      </c>
    </row>
    <row r="104" spans="9:9" x14ac:dyDescent="0.15">
      <c r="I104" s="31">
        <f t="shared" si="3"/>
        <v>99</v>
      </c>
    </row>
    <row r="105" spans="9:9" x14ac:dyDescent="0.15">
      <c r="I105" s="31">
        <f t="shared" si="3"/>
        <v>100</v>
      </c>
    </row>
    <row r="106" spans="9:9" x14ac:dyDescent="0.15">
      <c r="I106" s="31">
        <f t="shared" si="3"/>
        <v>101</v>
      </c>
    </row>
    <row r="107" spans="9:9" x14ac:dyDescent="0.15">
      <c r="I107" s="31">
        <f t="shared" si="3"/>
        <v>102</v>
      </c>
    </row>
    <row r="108" spans="9:9" x14ac:dyDescent="0.15">
      <c r="I108" s="31">
        <f t="shared" si="3"/>
        <v>103</v>
      </c>
    </row>
    <row r="109" spans="9:9" x14ac:dyDescent="0.15">
      <c r="I109" s="31">
        <f t="shared" si="3"/>
        <v>104</v>
      </c>
    </row>
    <row r="110" spans="9:9" x14ac:dyDescent="0.15">
      <c r="I110" s="31">
        <f t="shared" si="3"/>
        <v>105</v>
      </c>
    </row>
    <row r="111" spans="9:9" x14ac:dyDescent="0.15">
      <c r="I111" s="31">
        <f t="shared" si="3"/>
        <v>106</v>
      </c>
    </row>
    <row r="112" spans="9:9" x14ac:dyDescent="0.15">
      <c r="I112" s="31">
        <f t="shared" si="3"/>
        <v>107</v>
      </c>
    </row>
    <row r="113" spans="9:9" x14ac:dyDescent="0.15">
      <c r="I113" s="31">
        <f t="shared" si="3"/>
        <v>108</v>
      </c>
    </row>
    <row r="114" spans="9:9" x14ac:dyDescent="0.15">
      <c r="I114" s="31">
        <f t="shared" si="3"/>
        <v>109</v>
      </c>
    </row>
    <row r="115" spans="9:9" x14ac:dyDescent="0.15">
      <c r="I115" s="31">
        <f t="shared" si="3"/>
        <v>110</v>
      </c>
    </row>
    <row r="116" spans="9:9" x14ac:dyDescent="0.15">
      <c r="I116" s="31">
        <f t="shared" si="3"/>
        <v>111</v>
      </c>
    </row>
    <row r="117" spans="9:9" x14ac:dyDescent="0.15">
      <c r="I117" s="31">
        <f t="shared" si="3"/>
        <v>112</v>
      </c>
    </row>
    <row r="118" spans="9:9" x14ac:dyDescent="0.15">
      <c r="I118" s="31">
        <f t="shared" si="3"/>
        <v>113</v>
      </c>
    </row>
    <row r="119" spans="9:9" x14ac:dyDescent="0.15">
      <c r="I119" s="31">
        <f t="shared" si="3"/>
        <v>114</v>
      </c>
    </row>
    <row r="120" spans="9:9" x14ac:dyDescent="0.15">
      <c r="I120" s="31">
        <f t="shared" si="3"/>
        <v>115</v>
      </c>
    </row>
    <row r="121" spans="9:9" x14ac:dyDescent="0.15">
      <c r="I121" s="31">
        <f t="shared" si="3"/>
        <v>116</v>
      </c>
    </row>
    <row r="122" spans="9:9" x14ac:dyDescent="0.15">
      <c r="I122" s="31">
        <f t="shared" si="3"/>
        <v>117</v>
      </c>
    </row>
    <row r="123" spans="9:9" x14ac:dyDescent="0.15">
      <c r="I123" s="31">
        <f t="shared" si="3"/>
        <v>118</v>
      </c>
    </row>
    <row r="124" spans="9:9" x14ac:dyDescent="0.15">
      <c r="I124" s="31">
        <f t="shared" si="3"/>
        <v>119</v>
      </c>
    </row>
    <row r="125" spans="9:9" x14ac:dyDescent="0.15">
      <c r="I125" s="31">
        <f t="shared" si="3"/>
        <v>120</v>
      </c>
    </row>
    <row r="126" spans="9:9" x14ac:dyDescent="0.15">
      <c r="I126" s="31">
        <f t="shared" si="3"/>
        <v>121</v>
      </c>
    </row>
    <row r="127" spans="9:9" x14ac:dyDescent="0.15">
      <c r="I127" s="31">
        <f t="shared" si="3"/>
        <v>122</v>
      </c>
    </row>
    <row r="128" spans="9:9" x14ac:dyDescent="0.15">
      <c r="I128" s="31">
        <f t="shared" si="3"/>
        <v>123</v>
      </c>
    </row>
    <row r="129" spans="9:9" x14ac:dyDescent="0.15">
      <c r="I129" s="31">
        <f t="shared" si="3"/>
        <v>124</v>
      </c>
    </row>
    <row r="130" spans="9:9" x14ac:dyDescent="0.15">
      <c r="I130" s="31">
        <f t="shared" si="3"/>
        <v>125</v>
      </c>
    </row>
    <row r="131" spans="9:9" x14ac:dyDescent="0.15">
      <c r="I131" s="31">
        <f t="shared" si="3"/>
        <v>126</v>
      </c>
    </row>
    <row r="132" spans="9:9" x14ac:dyDescent="0.15">
      <c r="I132" s="31">
        <f t="shared" si="3"/>
        <v>127</v>
      </c>
    </row>
    <row r="133" spans="9:9" x14ac:dyDescent="0.15">
      <c r="I133" s="31">
        <f t="shared" si="3"/>
        <v>128</v>
      </c>
    </row>
    <row r="134" spans="9:9" x14ac:dyDescent="0.15">
      <c r="I134" s="31">
        <f t="shared" si="3"/>
        <v>129</v>
      </c>
    </row>
    <row r="135" spans="9:9" x14ac:dyDescent="0.15">
      <c r="I135" s="31">
        <f t="shared" ref="I135:I198" si="4">I134+1</f>
        <v>130</v>
      </c>
    </row>
    <row r="136" spans="9:9" x14ac:dyDescent="0.15">
      <c r="I136" s="31">
        <f t="shared" si="4"/>
        <v>131</v>
      </c>
    </row>
    <row r="137" spans="9:9" x14ac:dyDescent="0.15">
      <c r="I137" s="31">
        <f t="shared" si="4"/>
        <v>132</v>
      </c>
    </row>
    <row r="138" spans="9:9" x14ac:dyDescent="0.15">
      <c r="I138" s="31">
        <f t="shared" si="4"/>
        <v>133</v>
      </c>
    </row>
    <row r="139" spans="9:9" x14ac:dyDescent="0.15">
      <c r="I139" s="31">
        <f t="shared" si="4"/>
        <v>134</v>
      </c>
    </row>
    <row r="140" spans="9:9" x14ac:dyDescent="0.15">
      <c r="I140" s="31">
        <f t="shared" si="4"/>
        <v>135</v>
      </c>
    </row>
    <row r="141" spans="9:9" x14ac:dyDescent="0.15">
      <c r="I141" s="31">
        <f t="shared" si="4"/>
        <v>136</v>
      </c>
    </row>
    <row r="142" spans="9:9" x14ac:dyDescent="0.15">
      <c r="I142" s="31">
        <f t="shared" si="4"/>
        <v>137</v>
      </c>
    </row>
    <row r="143" spans="9:9" x14ac:dyDescent="0.15">
      <c r="I143" s="31">
        <f t="shared" si="4"/>
        <v>138</v>
      </c>
    </row>
    <row r="144" spans="9:9" x14ac:dyDescent="0.15">
      <c r="I144" s="31">
        <f t="shared" si="4"/>
        <v>139</v>
      </c>
    </row>
    <row r="145" spans="9:9" x14ac:dyDescent="0.15">
      <c r="I145" s="31">
        <f t="shared" si="4"/>
        <v>140</v>
      </c>
    </row>
    <row r="146" spans="9:9" x14ac:dyDescent="0.15">
      <c r="I146" s="31">
        <f t="shared" si="4"/>
        <v>141</v>
      </c>
    </row>
    <row r="147" spans="9:9" x14ac:dyDescent="0.15">
      <c r="I147" s="31">
        <f t="shared" si="4"/>
        <v>142</v>
      </c>
    </row>
    <row r="148" spans="9:9" x14ac:dyDescent="0.15">
      <c r="I148" s="31">
        <f t="shared" si="4"/>
        <v>143</v>
      </c>
    </row>
    <row r="149" spans="9:9" x14ac:dyDescent="0.15">
      <c r="I149" s="31">
        <f t="shared" si="4"/>
        <v>144</v>
      </c>
    </row>
    <row r="150" spans="9:9" x14ac:dyDescent="0.15">
      <c r="I150" s="31">
        <f t="shared" si="4"/>
        <v>145</v>
      </c>
    </row>
    <row r="151" spans="9:9" x14ac:dyDescent="0.15">
      <c r="I151" s="31">
        <f t="shared" si="4"/>
        <v>146</v>
      </c>
    </row>
    <row r="152" spans="9:9" x14ac:dyDescent="0.15">
      <c r="I152" s="31">
        <f t="shared" si="4"/>
        <v>147</v>
      </c>
    </row>
    <row r="153" spans="9:9" x14ac:dyDescent="0.15">
      <c r="I153" s="31">
        <f t="shared" si="4"/>
        <v>148</v>
      </c>
    </row>
    <row r="154" spans="9:9" x14ac:dyDescent="0.15">
      <c r="I154" s="31">
        <f t="shared" si="4"/>
        <v>149</v>
      </c>
    </row>
    <row r="155" spans="9:9" x14ac:dyDescent="0.15">
      <c r="I155" s="31">
        <f t="shared" si="4"/>
        <v>150</v>
      </c>
    </row>
    <row r="156" spans="9:9" x14ac:dyDescent="0.15">
      <c r="I156" s="31">
        <f t="shared" si="4"/>
        <v>151</v>
      </c>
    </row>
    <row r="157" spans="9:9" x14ac:dyDescent="0.15">
      <c r="I157" s="31">
        <f t="shared" si="4"/>
        <v>152</v>
      </c>
    </row>
    <row r="158" spans="9:9" x14ac:dyDescent="0.15">
      <c r="I158" s="31">
        <f t="shared" si="4"/>
        <v>153</v>
      </c>
    </row>
    <row r="159" spans="9:9" x14ac:dyDescent="0.15">
      <c r="I159" s="31">
        <f t="shared" si="4"/>
        <v>154</v>
      </c>
    </row>
    <row r="160" spans="9:9" x14ac:dyDescent="0.15">
      <c r="I160" s="31">
        <f t="shared" si="4"/>
        <v>155</v>
      </c>
    </row>
    <row r="161" spans="9:9" x14ac:dyDescent="0.15">
      <c r="I161" s="31">
        <f t="shared" si="4"/>
        <v>156</v>
      </c>
    </row>
    <row r="162" spans="9:9" x14ac:dyDescent="0.15">
      <c r="I162" s="31">
        <f t="shared" si="4"/>
        <v>157</v>
      </c>
    </row>
    <row r="163" spans="9:9" x14ac:dyDescent="0.15">
      <c r="I163" s="31">
        <f t="shared" si="4"/>
        <v>158</v>
      </c>
    </row>
    <row r="164" spans="9:9" x14ac:dyDescent="0.15">
      <c r="I164" s="31">
        <f t="shared" si="4"/>
        <v>159</v>
      </c>
    </row>
    <row r="165" spans="9:9" x14ac:dyDescent="0.15">
      <c r="I165" s="31">
        <f t="shared" si="4"/>
        <v>160</v>
      </c>
    </row>
    <row r="166" spans="9:9" x14ac:dyDescent="0.15">
      <c r="I166" s="31">
        <f t="shared" si="4"/>
        <v>161</v>
      </c>
    </row>
    <row r="167" spans="9:9" x14ac:dyDescent="0.15">
      <c r="I167" s="31">
        <f t="shared" si="4"/>
        <v>162</v>
      </c>
    </row>
    <row r="168" spans="9:9" x14ac:dyDescent="0.15">
      <c r="I168" s="31">
        <f t="shared" si="4"/>
        <v>163</v>
      </c>
    </row>
    <row r="169" spans="9:9" x14ac:dyDescent="0.15">
      <c r="I169" s="31">
        <f t="shared" si="4"/>
        <v>164</v>
      </c>
    </row>
    <row r="170" spans="9:9" x14ac:dyDescent="0.15">
      <c r="I170" s="31">
        <f t="shared" si="4"/>
        <v>165</v>
      </c>
    </row>
    <row r="171" spans="9:9" x14ac:dyDescent="0.15">
      <c r="I171" s="31">
        <f t="shared" si="4"/>
        <v>166</v>
      </c>
    </row>
    <row r="172" spans="9:9" x14ac:dyDescent="0.15">
      <c r="I172" s="31">
        <f t="shared" si="4"/>
        <v>167</v>
      </c>
    </row>
    <row r="173" spans="9:9" x14ac:dyDescent="0.15">
      <c r="I173" s="31">
        <f t="shared" si="4"/>
        <v>168</v>
      </c>
    </row>
    <row r="174" spans="9:9" x14ac:dyDescent="0.15">
      <c r="I174" s="31">
        <f t="shared" si="4"/>
        <v>169</v>
      </c>
    </row>
    <row r="175" spans="9:9" x14ac:dyDescent="0.15">
      <c r="I175" s="31">
        <f t="shared" si="4"/>
        <v>170</v>
      </c>
    </row>
    <row r="176" spans="9:9" x14ac:dyDescent="0.15">
      <c r="I176" s="31">
        <f t="shared" si="4"/>
        <v>171</v>
      </c>
    </row>
    <row r="177" spans="9:9" x14ac:dyDescent="0.15">
      <c r="I177" s="31">
        <f t="shared" si="4"/>
        <v>172</v>
      </c>
    </row>
    <row r="178" spans="9:9" x14ac:dyDescent="0.15">
      <c r="I178" s="31">
        <f t="shared" si="4"/>
        <v>173</v>
      </c>
    </row>
    <row r="179" spans="9:9" x14ac:dyDescent="0.15">
      <c r="I179" s="31">
        <f t="shared" si="4"/>
        <v>174</v>
      </c>
    </row>
    <row r="180" spans="9:9" x14ac:dyDescent="0.15">
      <c r="I180" s="31">
        <f t="shared" si="4"/>
        <v>175</v>
      </c>
    </row>
    <row r="181" spans="9:9" x14ac:dyDescent="0.15">
      <c r="I181" s="31">
        <f t="shared" si="4"/>
        <v>176</v>
      </c>
    </row>
    <row r="182" spans="9:9" x14ac:dyDescent="0.15">
      <c r="I182" s="31">
        <f t="shared" si="4"/>
        <v>177</v>
      </c>
    </row>
    <row r="183" spans="9:9" x14ac:dyDescent="0.15">
      <c r="I183" s="31">
        <f t="shared" si="4"/>
        <v>178</v>
      </c>
    </row>
    <row r="184" spans="9:9" x14ac:dyDescent="0.15">
      <c r="I184" s="31">
        <f t="shared" si="4"/>
        <v>179</v>
      </c>
    </row>
    <row r="185" spans="9:9" x14ac:dyDescent="0.15">
      <c r="I185" s="31">
        <f t="shared" si="4"/>
        <v>180</v>
      </c>
    </row>
    <row r="186" spans="9:9" x14ac:dyDescent="0.15">
      <c r="I186" s="31">
        <f t="shared" si="4"/>
        <v>181</v>
      </c>
    </row>
    <row r="187" spans="9:9" x14ac:dyDescent="0.15">
      <c r="I187" s="31">
        <f t="shared" si="4"/>
        <v>182</v>
      </c>
    </row>
    <row r="188" spans="9:9" x14ac:dyDescent="0.15">
      <c r="I188" s="31">
        <f t="shared" si="4"/>
        <v>183</v>
      </c>
    </row>
    <row r="189" spans="9:9" x14ac:dyDescent="0.15">
      <c r="I189" s="31">
        <f t="shared" si="4"/>
        <v>184</v>
      </c>
    </row>
    <row r="190" spans="9:9" x14ac:dyDescent="0.15">
      <c r="I190" s="31">
        <f t="shared" si="4"/>
        <v>185</v>
      </c>
    </row>
    <row r="191" spans="9:9" x14ac:dyDescent="0.15">
      <c r="I191" s="31">
        <f t="shared" si="4"/>
        <v>186</v>
      </c>
    </row>
    <row r="192" spans="9:9" x14ac:dyDescent="0.15">
      <c r="I192" s="31">
        <f t="shared" si="4"/>
        <v>187</v>
      </c>
    </row>
    <row r="193" spans="9:9" x14ac:dyDescent="0.15">
      <c r="I193" s="31">
        <f t="shared" si="4"/>
        <v>188</v>
      </c>
    </row>
    <row r="194" spans="9:9" x14ac:dyDescent="0.15">
      <c r="I194" s="31">
        <f t="shared" si="4"/>
        <v>189</v>
      </c>
    </row>
    <row r="195" spans="9:9" x14ac:dyDescent="0.15">
      <c r="I195" s="31">
        <f t="shared" si="4"/>
        <v>190</v>
      </c>
    </row>
    <row r="196" spans="9:9" x14ac:dyDescent="0.15">
      <c r="I196" s="31">
        <f t="shared" si="4"/>
        <v>191</v>
      </c>
    </row>
    <row r="197" spans="9:9" x14ac:dyDescent="0.15">
      <c r="I197" s="31">
        <f t="shared" si="4"/>
        <v>192</v>
      </c>
    </row>
    <row r="198" spans="9:9" x14ac:dyDescent="0.15">
      <c r="I198" s="31">
        <f t="shared" si="4"/>
        <v>193</v>
      </c>
    </row>
    <row r="199" spans="9:9" x14ac:dyDescent="0.15">
      <c r="I199" s="31">
        <f t="shared" ref="I199:I262" si="5">I198+1</f>
        <v>194</v>
      </c>
    </row>
    <row r="200" spans="9:9" x14ac:dyDescent="0.15">
      <c r="I200" s="31">
        <f t="shared" si="5"/>
        <v>195</v>
      </c>
    </row>
    <row r="201" spans="9:9" x14ac:dyDescent="0.15">
      <c r="I201" s="31">
        <f t="shared" si="5"/>
        <v>196</v>
      </c>
    </row>
    <row r="202" spans="9:9" x14ac:dyDescent="0.15">
      <c r="I202" s="31">
        <f t="shared" si="5"/>
        <v>197</v>
      </c>
    </row>
    <row r="203" spans="9:9" x14ac:dyDescent="0.15">
      <c r="I203" s="31">
        <f t="shared" si="5"/>
        <v>198</v>
      </c>
    </row>
    <row r="204" spans="9:9" x14ac:dyDescent="0.15">
      <c r="I204" s="31">
        <f t="shared" si="5"/>
        <v>199</v>
      </c>
    </row>
    <row r="205" spans="9:9" x14ac:dyDescent="0.15">
      <c r="I205" s="31">
        <f t="shared" si="5"/>
        <v>200</v>
      </c>
    </row>
    <row r="206" spans="9:9" x14ac:dyDescent="0.15">
      <c r="I206" s="31">
        <f t="shared" si="5"/>
        <v>201</v>
      </c>
    </row>
    <row r="207" spans="9:9" x14ac:dyDescent="0.15">
      <c r="I207" s="31">
        <f t="shared" si="5"/>
        <v>202</v>
      </c>
    </row>
    <row r="208" spans="9:9" x14ac:dyDescent="0.15">
      <c r="I208" s="31">
        <f t="shared" si="5"/>
        <v>203</v>
      </c>
    </row>
    <row r="209" spans="9:9" x14ac:dyDescent="0.15">
      <c r="I209" s="31">
        <f t="shared" si="5"/>
        <v>204</v>
      </c>
    </row>
    <row r="210" spans="9:9" x14ac:dyDescent="0.15">
      <c r="I210" s="31">
        <f t="shared" si="5"/>
        <v>205</v>
      </c>
    </row>
    <row r="211" spans="9:9" x14ac:dyDescent="0.15">
      <c r="I211" s="31">
        <f t="shared" si="5"/>
        <v>206</v>
      </c>
    </row>
    <row r="212" spans="9:9" x14ac:dyDescent="0.15">
      <c r="I212" s="31">
        <f t="shared" si="5"/>
        <v>207</v>
      </c>
    </row>
    <row r="213" spans="9:9" x14ac:dyDescent="0.15">
      <c r="I213" s="31">
        <f t="shared" si="5"/>
        <v>208</v>
      </c>
    </row>
    <row r="214" spans="9:9" x14ac:dyDescent="0.15">
      <c r="I214" s="31">
        <f t="shared" si="5"/>
        <v>209</v>
      </c>
    </row>
    <row r="215" spans="9:9" x14ac:dyDescent="0.15">
      <c r="I215" s="31">
        <f t="shared" si="5"/>
        <v>210</v>
      </c>
    </row>
    <row r="216" spans="9:9" x14ac:dyDescent="0.15">
      <c r="I216" s="31">
        <f t="shared" si="5"/>
        <v>211</v>
      </c>
    </row>
    <row r="217" spans="9:9" x14ac:dyDescent="0.15">
      <c r="I217" s="31">
        <f t="shared" si="5"/>
        <v>212</v>
      </c>
    </row>
    <row r="218" spans="9:9" x14ac:dyDescent="0.15">
      <c r="I218" s="31">
        <f t="shared" si="5"/>
        <v>213</v>
      </c>
    </row>
    <row r="219" spans="9:9" x14ac:dyDescent="0.15">
      <c r="I219" s="31">
        <f t="shared" si="5"/>
        <v>214</v>
      </c>
    </row>
    <row r="220" spans="9:9" x14ac:dyDescent="0.15">
      <c r="I220" s="31">
        <f t="shared" si="5"/>
        <v>215</v>
      </c>
    </row>
    <row r="221" spans="9:9" x14ac:dyDescent="0.15">
      <c r="I221" s="31">
        <f t="shared" si="5"/>
        <v>216</v>
      </c>
    </row>
    <row r="222" spans="9:9" x14ac:dyDescent="0.15">
      <c r="I222" s="31">
        <f t="shared" si="5"/>
        <v>217</v>
      </c>
    </row>
    <row r="223" spans="9:9" x14ac:dyDescent="0.15">
      <c r="I223" s="31">
        <f t="shared" si="5"/>
        <v>218</v>
      </c>
    </row>
    <row r="224" spans="9:9" x14ac:dyDescent="0.15">
      <c r="I224" s="31">
        <f t="shared" si="5"/>
        <v>219</v>
      </c>
    </row>
    <row r="225" spans="9:9" x14ac:dyDescent="0.15">
      <c r="I225" s="31">
        <f t="shared" si="5"/>
        <v>220</v>
      </c>
    </row>
    <row r="226" spans="9:9" x14ac:dyDescent="0.15">
      <c r="I226" s="31">
        <f t="shared" si="5"/>
        <v>221</v>
      </c>
    </row>
    <row r="227" spans="9:9" x14ac:dyDescent="0.15">
      <c r="I227" s="31">
        <f t="shared" si="5"/>
        <v>222</v>
      </c>
    </row>
    <row r="228" spans="9:9" x14ac:dyDescent="0.15">
      <c r="I228" s="31">
        <f t="shared" si="5"/>
        <v>223</v>
      </c>
    </row>
    <row r="229" spans="9:9" x14ac:dyDescent="0.15">
      <c r="I229" s="31">
        <f t="shared" si="5"/>
        <v>224</v>
      </c>
    </row>
    <row r="230" spans="9:9" x14ac:dyDescent="0.15">
      <c r="I230" s="31">
        <f t="shared" si="5"/>
        <v>225</v>
      </c>
    </row>
    <row r="231" spans="9:9" x14ac:dyDescent="0.15">
      <c r="I231" s="31">
        <f t="shared" si="5"/>
        <v>226</v>
      </c>
    </row>
    <row r="232" spans="9:9" x14ac:dyDescent="0.15">
      <c r="I232" s="31">
        <f t="shared" si="5"/>
        <v>227</v>
      </c>
    </row>
    <row r="233" spans="9:9" x14ac:dyDescent="0.15">
      <c r="I233" s="31">
        <f t="shared" si="5"/>
        <v>228</v>
      </c>
    </row>
    <row r="234" spans="9:9" x14ac:dyDescent="0.15">
      <c r="I234" s="31">
        <f t="shared" si="5"/>
        <v>229</v>
      </c>
    </row>
    <row r="235" spans="9:9" x14ac:dyDescent="0.15">
      <c r="I235" s="31">
        <f t="shared" si="5"/>
        <v>230</v>
      </c>
    </row>
    <row r="236" spans="9:9" x14ac:dyDescent="0.15">
      <c r="I236" s="31">
        <f t="shared" si="5"/>
        <v>231</v>
      </c>
    </row>
    <row r="237" spans="9:9" x14ac:dyDescent="0.15">
      <c r="I237" s="31">
        <f t="shared" si="5"/>
        <v>232</v>
      </c>
    </row>
    <row r="238" spans="9:9" x14ac:dyDescent="0.15">
      <c r="I238" s="31">
        <f t="shared" si="5"/>
        <v>233</v>
      </c>
    </row>
    <row r="239" spans="9:9" x14ac:dyDescent="0.15">
      <c r="I239" s="31">
        <f t="shared" si="5"/>
        <v>234</v>
      </c>
    </row>
    <row r="240" spans="9:9" x14ac:dyDescent="0.15">
      <c r="I240" s="31">
        <f t="shared" si="5"/>
        <v>235</v>
      </c>
    </row>
    <row r="241" spans="9:9" x14ac:dyDescent="0.15">
      <c r="I241" s="31">
        <f t="shared" si="5"/>
        <v>236</v>
      </c>
    </row>
    <row r="242" spans="9:9" x14ac:dyDescent="0.15">
      <c r="I242" s="31">
        <f t="shared" si="5"/>
        <v>237</v>
      </c>
    </row>
    <row r="243" spans="9:9" x14ac:dyDescent="0.15">
      <c r="I243" s="31">
        <f t="shared" si="5"/>
        <v>238</v>
      </c>
    </row>
    <row r="244" spans="9:9" x14ac:dyDescent="0.15">
      <c r="I244" s="31">
        <f t="shared" si="5"/>
        <v>239</v>
      </c>
    </row>
    <row r="245" spans="9:9" x14ac:dyDescent="0.15">
      <c r="I245" s="31">
        <f t="shared" si="5"/>
        <v>240</v>
      </c>
    </row>
    <row r="246" spans="9:9" x14ac:dyDescent="0.15">
      <c r="I246" s="31">
        <f t="shared" si="5"/>
        <v>241</v>
      </c>
    </row>
    <row r="247" spans="9:9" x14ac:dyDescent="0.15">
      <c r="I247" s="31">
        <f t="shared" si="5"/>
        <v>242</v>
      </c>
    </row>
    <row r="248" spans="9:9" x14ac:dyDescent="0.15">
      <c r="I248" s="31">
        <f t="shared" si="5"/>
        <v>243</v>
      </c>
    </row>
    <row r="249" spans="9:9" x14ac:dyDescent="0.15">
      <c r="I249" s="31">
        <f t="shared" si="5"/>
        <v>244</v>
      </c>
    </row>
    <row r="250" spans="9:9" x14ac:dyDescent="0.15">
      <c r="I250" s="31">
        <f t="shared" si="5"/>
        <v>245</v>
      </c>
    </row>
    <row r="251" spans="9:9" x14ac:dyDescent="0.15">
      <c r="I251" s="31">
        <f t="shared" si="5"/>
        <v>246</v>
      </c>
    </row>
    <row r="252" spans="9:9" x14ac:dyDescent="0.15">
      <c r="I252" s="31">
        <f t="shared" si="5"/>
        <v>247</v>
      </c>
    </row>
    <row r="253" spans="9:9" x14ac:dyDescent="0.15">
      <c r="I253" s="31">
        <f t="shared" si="5"/>
        <v>248</v>
      </c>
    </row>
    <row r="254" spans="9:9" x14ac:dyDescent="0.15">
      <c r="I254" s="31">
        <f t="shared" si="5"/>
        <v>249</v>
      </c>
    </row>
    <row r="255" spans="9:9" x14ac:dyDescent="0.15">
      <c r="I255" s="31">
        <f t="shared" si="5"/>
        <v>250</v>
      </c>
    </row>
    <row r="256" spans="9:9" x14ac:dyDescent="0.15">
      <c r="I256" s="31">
        <f t="shared" si="5"/>
        <v>251</v>
      </c>
    </row>
    <row r="257" spans="9:9" x14ac:dyDescent="0.15">
      <c r="I257" s="31">
        <f t="shared" si="5"/>
        <v>252</v>
      </c>
    </row>
    <row r="258" spans="9:9" x14ac:dyDescent="0.15">
      <c r="I258" s="31">
        <f t="shared" si="5"/>
        <v>253</v>
      </c>
    </row>
    <row r="259" spans="9:9" x14ac:dyDescent="0.15">
      <c r="I259" s="31">
        <f t="shared" si="5"/>
        <v>254</v>
      </c>
    </row>
    <row r="260" spans="9:9" x14ac:dyDescent="0.15">
      <c r="I260" s="31">
        <f t="shared" si="5"/>
        <v>255</v>
      </c>
    </row>
    <row r="261" spans="9:9" x14ac:dyDescent="0.15">
      <c r="I261" s="31">
        <f t="shared" si="5"/>
        <v>256</v>
      </c>
    </row>
    <row r="262" spans="9:9" x14ac:dyDescent="0.15">
      <c r="I262" s="31">
        <f t="shared" si="5"/>
        <v>257</v>
      </c>
    </row>
    <row r="263" spans="9:9" x14ac:dyDescent="0.15">
      <c r="I263" s="31">
        <f t="shared" ref="I263:I326" si="6">I262+1</f>
        <v>258</v>
      </c>
    </row>
    <row r="264" spans="9:9" x14ac:dyDescent="0.15">
      <c r="I264" s="31">
        <f t="shared" si="6"/>
        <v>259</v>
      </c>
    </row>
    <row r="265" spans="9:9" x14ac:dyDescent="0.15">
      <c r="I265" s="31">
        <f t="shared" si="6"/>
        <v>260</v>
      </c>
    </row>
    <row r="266" spans="9:9" x14ac:dyDescent="0.15">
      <c r="I266" s="31">
        <f t="shared" si="6"/>
        <v>261</v>
      </c>
    </row>
    <row r="267" spans="9:9" x14ac:dyDescent="0.15">
      <c r="I267" s="31">
        <f t="shared" si="6"/>
        <v>262</v>
      </c>
    </row>
    <row r="268" spans="9:9" x14ac:dyDescent="0.15">
      <c r="I268" s="31">
        <f t="shared" si="6"/>
        <v>263</v>
      </c>
    </row>
    <row r="269" spans="9:9" x14ac:dyDescent="0.15">
      <c r="I269" s="31">
        <f t="shared" si="6"/>
        <v>264</v>
      </c>
    </row>
    <row r="270" spans="9:9" x14ac:dyDescent="0.15">
      <c r="I270" s="31">
        <f t="shared" si="6"/>
        <v>265</v>
      </c>
    </row>
    <row r="271" spans="9:9" x14ac:dyDescent="0.15">
      <c r="I271" s="31">
        <f t="shared" si="6"/>
        <v>266</v>
      </c>
    </row>
    <row r="272" spans="9:9" x14ac:dyDescent="0.15">
      <c r="I272" s="31">
        <f t="shared" si="6"/>
        <v>267</v>
      </c>
    </row>
    <row r="273" spans="9:9" x14ac:dyDescent="0.15">
      <c r="I273" s="31">
        <f t="shared" si="6"/>
        <v>268</v>
      </c>
    </row>
    <row r="274" spans="9:9" x14ac:dyDescent="0.15">
      <c r="I274" s="31">
        <f t="shared" si="6"/>
        <v>269</v>
      </c>
    </row>
    <row r="275" spans="9:9" x14ac:dyDescent="0.15">
      <c r="I275" s="31">
        <f t="shared" si="6"/>
        <v>270</v>
      </c>
    </row>
    <row r="276" spans="9:9" x14ac:dyDescent="0.15">
      <c r="I276" s="31">
        <f t="shared" si="6"/>
        <v>271</v>
      </c>
    </row>
    <row r="277" spans="9:9" x14ac:dyDescent="0.15">
      <c r="I277" s="31">
        <f t="shared" si="6"/>
        <v>272</v>
      </c>
    </row>
    <row r="278" spans="9:9" x14ac:dyDescent="0.15">
      <c r="I278" s="31">
        <f t="shared" si="6"/>
        <v>273</v>
      </c>
    </row>
    <row r="279" spans="9:9" x14ac:dyDescent="0.15">
      <c r="I279" s="31">
        <f t="shared" si="6"/>
        <v>274</v>
      </c>
    </row>
    <row r="280" spans="9:9" x14ac:dyDescent="0.15">
      <c r="I280" s="31">
        <f t="shared" si="6"/>
        <v>275</v>
      </c>
    </row>
    <row r="281" spans="9:9" x14ac:dyDescent="0.15">
      <c r="I281" s="31">
        <f t="shared" si="6"/>
        <v>276</v>
      </c>
    </row>
    <row r="282" spans="9:9" x14ac:dyDescent="0.15">
      <c r="I282" s="31">
        <f t="shared" si="6"/>
        <v>277</v>
      </c>
    </row>
    <row r="283" spans="9:9" x14ac:dyDescent="0.15">
      <c r="I283" s="31">
        <f t="shared" si="6"/>
        <v>278</v>
      </c>
    </row>
    <row r="284" spans="9:9" x14ac:dyDescent="0.15">
      <c r="I284" s="31">
        <f t="shared" si="6"/>
        <v>279</v>
      </c>
    </row>
    <row r="285" spans="9:9" x14ac:dyDescent="0.15">
      <c r="I285" s="31">
        <f t="shared" si="6"/>
        <v>280</v>
      </c>
    </row>
    <row r="286" spans="9:9" x14ac:dyDescent="0.15">
      <c r="I286" s="31">
        <f t="shared" si="6"/>
        <v>281</v>
      </c>
    </row>
    <row r="287" spans="9:9" x14ac:dyDescent="0.15">
      <c r="I287" s="31">
        <f t="shared" si="6"/>
        <v>282</v>
      </c>
    </row>
    <row r="288" spans="9:9" x14ac:dyDescent="0.15">
      <c r="I288" s="31">
        <f t="shared" si="6"/>
        <v>283</v>
      </c>
    </row>
    <row r="289" spans="9:9" x14ac:dyDescent="0.15">
      <c r="I289" s="31">
        <f t="shared" si="6"/>
        <v>284</v>
      </c>
    </row>
    <row r="290" spans="9:9" x14ac:dyDescent="0.15">
      <c r="I290" s="31">
        <f t="shared" si="6"/>
        <v>285</v>
      </c>
    </row>
    <row r="291" spans="9:9" x14ac:dyDescent="0.15">
      <c r="I291" s="31">
        <f t="shared" si="6"/>
        <v>286</v>
      </c>
    </row>
    <row r="292" spans="9:9" x14ac:dyDescent="0.15">
      <c r="I292" s="31">
        <f t="shared" si="6"/>
        <v>287</v>
      </c>
    </row>
    <row r="293" spans="9:9" x14ac:dyDescent="0.15">
      <c r="I293" s="31">
        <f t="shared" si="6"/>
        <v>288</v>
      </c>
    </row>
    <row r="294" spans="9:9" x14ac:dyDescent="0.15">
      <c r="I294" s="31">
        <f t="shared" si="6"/>
        <v>289</v>
      </c>
    </row>
    <row r="295" spans="9:9" x14ac:dyDescent="0.15">
      <c r="I295" s="31">
        <f t="shared" si="6"/>
        <v>290</v>
      </c>
    </row>
    <row r="296" spans="9:9" x14ac:dyDescent="0.15">
      <c r="I296" s="31">
        <f t="shared" si="6"/>
        <v>291</v>
      </c>
    </row>
    <row r="297" spans="9:9" x14ac:dyDescent="0.15">
      <c r="I297" s="31">
        <f t="shared" si="6"/>
        <v>292</v>
      </c>
    </row>
    <row r="298" spans="9:9" x14ac:dyDescent="0.15">
      <c r="I298" s="31">
        <f t="shared" si="6"/>
        <v>293</v>
      </c>
    </row>
    <row r="299" spans="9:9" x14ac:dyDescent="0.15">
      <c r="I299" s="31">
        <f t="shared" si="6"/>
        <v>294</v>
      </c>
    </row>
    <row r="300" spans="9:9" x14ac:dyDescent="0.15">
      <c r="I300" s="31">
        <f t="shared" si="6"/>
        <v>295</v>
      </c>
    </row>
    <row r="301" spans="9:9" x14ac:dyDescent="0.15">
      <c r="I301" s="31">
        <f t="shared" si="6"/>
        <v>296</v>
      </c>
    </row>
    <row r="302" spans="9:9" x14ac:dyDescent="0.15">
      <c r="I302" s="31">
        <f t="shared" si="6"/>
        <v>297</v>
      </c>
    </row>
    <row r="303" spans="9:9" x14ac:dyDescent="0.15">
      <c r="I303" s="31">
        <f t="shared" si="6"/>
        <v>298</v>
      </c>
    </row>
    <row r="304" spans="9:9" x14ac:dyDescent="0.15">
      <c r="I304" s="31">
        <f t="shared" si="6"/>
        <v>299</v>
      </c>
    </row>
    <row r="305" spans="9:9" x14ac:dyDescent="0.15">
      <c r="I305" s="31">
        <f t="shared" si="6"/>
        <v>300</v>
      </c>
    </row>
    <row r="306" spans="9:9" x14ac:dyDescent="0.15">
      <c r="I306" s="31">
        <f t="shared" si="6"/>
        <v>301</v>
      </c>
    </row>
    <row r="307" spans="9:9" x14ac:dyDescent="0.15">
      <c r="I307" s="31">
        <f t="shared" si="6"/>
        <v>302</v>
      </c>
    </row>
    <row r="308" spans="9:9" x14ac:dyDescent="0.15">
      <c r="I308" s="31">
        <f t="shared" si="6"/>
        <v>303</v>
      </c>
    </row>
    <row r="309" spans="9:9" x14ac:dyDescent="0.15">
      <c r="I309" s="31">
        <f t="shared" si="6"/>
        <v>304</v>
      </c>
    </row>
    <row r="310" spans="9:9" x14ac:dyDescent="0.15">
      <c r="I310" s="31">
        <f t="shared" si="6"/>
        <v>305</v>
      </c>
    </row>
    <row r="311" spans="9:9" x14ac:dyDescent="0.15">
      <c r="I311" s="31">
        <f t="shared" si="6"/>
        <v>306</v>
      </c>
    </row>
    <row r="312" spans="9:9" x14ac:dyDescent="0.15">
      <c r="I312" s="31">
        <f t="shared" si="6"/>
        <v>307</v>
      </c>
    </row>
    <row r="313" spans="9:9" x14ac:dyDescent="0.15">
      <c r="I313" s="31">
        <f t="shared" si="6"/>
        <v>308</v>
      </c>
    </row>
    <row r="314" spans="9:9" x14ac:dyDescent="0.15">
      <c r="I314" s="31">
        <f t="shared" si="6"/>
        <v>309</v>
      </c>
    </row>
    <row r="315" spans="9:9" x14ac:dyDescent="0.15">
      <c r="I315" s="31">
        <f t="shared" si="6"/>
        <v>310</v>
      </c>
    </row>
    <row r="316" spans="9:9" x14ac:dyDescent="0.15">
      <c r="I316" s="31">
        <f t="shared" si="6"/>
        <v>311</v>
      </c>
    </row>
    <row r="317" spans="9:9" x14ac:dyDescent="0.15">
      <c r="I317" s="31">
        <f t="shared" si="6"/>
        <v>312</v>
      </c>
    </row>
    <row r="318" spans="9:9" x14ac:dyDescent="0.15">
      <c r="I318" s="31">
        <f t="shared" si="6"/>
        <v>313</v>
      </c>
    </row>
    <row r="319" spans="9:9" x14ac:dyDescent="0.15">
      <c r="I319" s="31">
        <f t="shared" si="6"/>
        <v>314</v>
      </c>
    </row>
    <row r="320" spans="9:9" x14ac:dyDescent="0.15">
      <c r="I320" s="31">
        <f t="shared" si="6"/>
        <v>315</v>
      </c>
    </row>
    <row r="321" spans="9:9" x14ac:dyDescent="0.15">
      <c r="I321" s="31">
        <f t="shared" si="6"/>
        <v>316</v>
      </c>
    </row>
    <row r="322" spans="9:9" x14ac:dyDescent="0.15">
      <c r="I322" s="31">
        <f t="shared" si="6"/>
        <v>317</v>
      </c>
    </row>
    <row r="323" spans="9:9" x14ac:dyDescent="0.15">
      <c r="I323" s="31">
        <f t="shared" si="6"/>
        <v>318</v>
      </c>
    </row>
    <row r="324" spans="9:9" x14ac:dyDescent="0.15">
      <c r="I324" s="31">
        <f t="shared" si="6"/>
        <v>319</v>
      </c>
    </row>
    <row r="325" spans="9:9" x14ac:dyDescent="0.15">
      <c r="I325" s="31">
        <f t="shared" si="6"/>
        <v>320</v>
      </c>
    </row>
    <row r="326" spans="9:9" x14ac:dyDescent="0.15">
      <c r="I326" s="31">
        <f t="shared" si="6"/>
        <v>321</v>
      </c>
    </row>
    <row r="327" spans="9:9" x14ac:dyDescent="0.15">
      <c r="I327" s="31">
        <f t="shared" ref="I327:I390" si="7">I326+1</f>
        <v>322</v>
      </c>
    </row>
    <row r="328" spans="9:9" x14ac:dyDescent="0.15">
      <c r="I328" s="31">
        <f t="shared" si="7"/>
        <v>323</v>
      </c>
    </row>
    <row r="329" spans="9:9" x14ac:dyDescent="0.15">
      <c r="I329" s="31">
        <f t="shared" si="7"/>
        <v>324</v>
      </c>
    </row>
    <row r="330" spans="9:9" x14ac:dyDescent="0.15">
      <c r="I330" s="31">
        <f t="shared" si="7"/>
        <v>325</v>
      </c>
    </row>
    <row r="331" spans="9:9" x14ac:dyDescent="0.15">
      <c r="I331" s="31">
        <f t="shared" si="7"/>
        <v>326</v>
      </c>
    </row>
    <row r="332" spans="9:9" x14ac:dyDescent="0.15">
      <c r="I332" s="31">
        <f t="shared" si="7"/>
        <v>327</v>
      </c>
    </row>
    <row r="333" spans="9:9" x14ac:dyDescent="0.15">
      <c r="I333" s="31">
        <f t="shared" si="7"/>
        <v>328</v>
      </c>
    </row>
    <row r="334" spans="9:9" x14ac:dyDescent="0.15">
      <c r="I334" s="31">
        <f t="shared" si="7"/>
        <v>329</v>
      </c>
    </row>
    <row r="335" spans="9:9" x14ac:dyDescent="0.15">
      <c r="I335" s="31">
        <f t="shared" si="7"/>
        <v>330</v>
      </c>
    </row>
    <row r="336" spans="9:9" x14ac:dyDescent="0.15">
      <c r="I336" s="31">
        <f t="shared" si="7"/>
        <v>331</v>
      </c>
    </row>
    <row r="337" spans="9:9" x14ac:dyDescent="0.15">
      <c r="I337" s="31">
        <f t="shared" si="7"/>
        <v>332</v>
      </c>
    </row>
    <row r="338" spans="9:9" x14ac:dyDescent="0.15">
      <c r="I338" s="31">
        <f t="shared" si="7"/>
        <v>333</v>
      </c>
    </row>
    <row r="339" spans="9:9" x14ac:dyDescent="0.15">
      <c r="I339" s="31">
        <f t="shared" si="7"/>
        <v>334</v>
      </c>
    </row>
    <row r="340" spans="9:9" x14ac:dyDescent="0.15">
      <c r="I340" s="31">
        <f t="shared" si="7"/>
        <v>335</v>
      </c>
    </row>
    <row r="341" spans="9:9" x14ac:dyDescent="0.15">
      <c r="I341" s="31">
        <f t="shared" si="7"/>
        <v>336</v>
      </c>
    </row>
    <row r="342" spans="9:9" x14ac:dyDescent="0.15">
      <c r="I342" s="31">
        <f t="shared" si="7"/>
        <v>337</v>
      </c>
    </row>
    <row r="343" spans="9:9" x14ac:dyDescent="0.15">
      <c r="I343" s="31">
        <f t="shared" si="7"/>
        <v>338</v>
      </c>
    </row>
    <row r="344" spans="9:9" x14ac:dyDescent="0.15">
      <c r="I344" s="31">
        <f t="shared" si="7"/>
        <v>339</v>
      </c>
    </row>
    <row r="345" spans="9:9" x14ac:dyDescent="0.15">
      <c r="I345" s="31">
        <f t="shared" si="7"/>
        <v>340</v>
      </c>
    </row>
    <row r="346" spans="9:9" x14ac:dyDescent="0.15">
      <c r="I346" s="31">
        <f t="shared" si="7"/>
        <v>341</v>
      </c>
    </row>
    <row r="347" spans="9:9" x14ac:dyDescent="0.15">
      <c r="I347" s="31">
        <f t="shared" si="7"/>
        <v>342</v>
      </c>
    </row>
    <row r="348" spans="9:9" x14ac:dyDescent="0.15">
      <c r="I348" s="31">
        <f t="shared" si="7"/>
        <v>343</v>
      </c>
    </row>
    <row r="349" spans="9:9" x14ac:dyDescent="0.15">
      <c r="I349" s="31">
        <f t="shared" si="7"/>
        <v>344</v>
      </c>
    </row>
    <row r="350" spans="9:9" x14ac:dyDescent="0.15">
      <c r="I350" s="31">
        <f t="shared" si="7"/>
        <v>345</v>
      </c>
    </row>
    <row r="351" spans="9:9" x14ac:dyDescent="0.15">
      <c r="I351" s="31">
        <f t="shared" si="7"/>
        <v>346</v>
      </c>
    </row>
    <row r="352" spans="9:9" x14ac:dyDescent="0.15">
      <c r="I352" s="31">
        <f t="shared" si="7"/>
        <v>347</v>
      </c>
    </row>
    <row r="353" spans="9:9" x14ac:dyDescent="0.15">
      <c r="I353" s="31">
        <f t="shared" si="7"/>
        <v>348</v>
      </c>
    </row>
    <row r="354" spans="9:9" x14ac:dyDescent="0.15">
      <c r="I354" s="31">
        <f t="shared" si="7"/>
        <v>349</v>
      </c>
    </row>
    <row r="355" spans="9:9" x14ac:dyDescent="0.15">
      <c r="I355" s="31">
        <f t="shared" si="7"/>
        <v>350</v>
      </c>
    </row>
    <row r="356" spans="9:9" x14ac:dyDescent="0.15">
      <c r="I356" s="31">
        <f t="shared" si="7"/>
        <v>351</v>
      </c>
    </row>
    <row r="357" spans="9:9" x14ac:dyDescent="0.15">
      <c r="I357" s="31">
        <f t="shared" si="7"/>
        <v>352</v>
      </c>
    </row>
    <row r="358" spans="9:9" x14ac:dyDescent="0.15">
      <c r="I358" s="31">
        <f t="shared" si="7"/>
        <v>353</v>
      </c>
    </row>
    <row r="359" spans="9:9" x14ac:dyDescent="0.15">
      <c r="I359" s="31">
        <f t="shared" si="7"/>
        <v>354</v>
      </c>
    </row>
    <row r="360" spans="9:9" x14ac:dyDescent="0.15">
      <c r="I360" s="31">
        <f t="shared" si="7"/>
        <v>355</v>
      </c>
    </row>
    <row r="361" spans="9:9" x14ac:dyDescent="0.15">
      <c r="I361" s="31">
        <f t="shared" si="7"/>
        <v>356</v>
      </c>
    </row>
    <row r="362" spans="9:9" x14ac:dyDescent="0.15">
      <c r="I362" s="31">
        <f t="shared" si="7"/>
        <v>357</v>
      </c>
    </row>
    <row r="363" spans="9:9" x14ac:dyDescent="0.15">
      <c r="I363" s="31">
        <f t="shared" si="7"/>
        <v>358</v>
      </c>
    </row>
    <row r="364" spans="9:9" x14ac:dyDescent="0.15">
      <c r="I364" s="31">
        <f t="shared" si="7"/>
        <v>359</v>
      </c>
    </row>
    <row r="365" spans="9:9" x14ac:dyDescent="0.15">
      <c r="I365" s="31">
        <f t="shared" si="7"/>
        <v>360</v>
      </c>
    </row>
    <row r="366" spans="9:9" x14ac:dyDescent="0.15">
      <c r="I366" s="31">
        <f t="shared" si="7"/>
        <v>361</v>
      </c>
    </row>
    <row r="367" spans="9:9" x14ac:dyDescent="0.15">
      <c r="I367" s="31">
        <f t="shared" si="7"/>
        <v>362</v>
      </c>
    </row>
    <row r="368" spans="9:9" x14ac:dyDescent="0.15">
      <c r="I368" s="31">
        <f t="shared" si="7"/>
        <v>363</v>
      </c>
    </row>
    <row r="369" spans="9:9" x14ac:dyDescent="0.15">
      <c r="I369" s="31">
        <f t="shared" si="7"/>
        <v>364</v>
      </c>
    </row>
    <row r="370" spans="9:9" x14ac:dyDescent="0.15">
      <c r="I370" s="31">
        <f t="shared" si="7"/>
        <v>365</v>
      </c>
    </row>
    <row r="371" spans="9:9" x14ac:dyDescent="0.15">
      <c r="I371" s="31">
        <f t="shared" si="7"/>
        <v>366</v>
      </c>
    </row>
    <row r="372" spans="9:9" x14ac:dyDescent="0.15">
      <c r="I372" s="31">
        <f t="shared" si="7"/>
        <v>367</v>
      </c>
    </row>
    <row r="373" spans="9:9" x14ac:dyDescent="0.15">
      <c r="I373" s="31">
        <f t="shared" si="7"/>
        <v>368</v>
      </c>
    </row>
    <row r="374" spans="9:9" x14ac:dyDescent="0.15">
      <c r="I374" s="31">
        <f t="shared" si="7"/>
        <v>369</v>
      </c>
    </row>
    <row r="375" spans="9:9" x14ac:dyDescent="0.15">
      <c r="I375" s="31">
        <f t="shared" si="7"/>
        <v>370</v>
      </c>
    </row>
    <row r="376" spans="9:9" x14ac:dyDescent="0.15">
      <c r="I376" s="31">
        <f t="shared" si="7"/>
        <v>371</v>
      </c>
    </row>
    <row r="377" spans="9:9" x14ac:dyDescent="0.15">
      <c r="I377" s="31">
        <f t="shared" si="7"/>
        <v>372</v>
      </c>
    </row>
    <row r="378" spans="9:9" x14ac:dyDescent="0.15">
      <c r="I378" s="31">
        <f t="shared" si="7"/>
        <v>373</v>
      </c>
    </row>
    <row r="379" spans="9:9" x14ac:dyDescent="0.15">
      <c r="I379" s="31">
        <f t="shared" si="7"/>
        <v>374</v>
      </c>
    </row>
    <row r="380" spans="9:9" x14ac:dyDescent="0.15">
      <c r="I380" s="31">
        <f t="shared" si="7"/>
        <v>375</v>
      </c>
    </row>
    <row r="381" spans="9:9" x14ac:dyDescent="0.15">
      <c r="I381" s="31">
        <f t="shared" si="7"/>
        <v>376</v>
      </c>
    </row>
    <row r="382" spans="9:9" x14ac:dyDescent="0.15">
      <c r="I382" s="31">
        <f t="shared" si="7"/>
        <v>377</v>
      </c>
    </row>
    <row r="383" spans="9:9" x14ac:dyDescent="0.15">
      <c r="I383" s="31">
        <f t="shared" si="7"/>
        <v>378</v>
      </c>
    </row>
    <row r="384" spans="9:9" x14ac:dyDescent="0.15">
      <c r="I384" s="31">
        <f t="shared" si="7"/>
        <v>379</v>
      </c>
    </row>
    <row r="385" spans="9:9" x14ac:dyDescent="0.15">
      <c r="I385" s="31">
        <f t="shared" si="7"/>
        <v>380</v>
      </c>
    </row>
    <row r="386" spans="9:9" x14ac:dyDescent="0.15">
      <c r="I386" s="31">
        <f t="shared" si="7"/>
        <v>381</v>
      </c>
    </row>
    <row r="387" spans="9:9" x14ac:dyDescent="0.15">
      <c r="I387" s="31">
        <f t="shared" si="7"/>
        <v>382</v>
      </c>
    </row>
    <row r="388" spans="9:9" x14ac:dyDescent="0.15">
      <c r="I388" s="31">
        <f t="shared" si="7"/>
        <v>383</v>
      </c>
    </row>
    <row r="389" spans="9:9" x14ac:dyDescent="0.15">
      <c r="I389" s="31">
        <f t="shared" si="7"/>
        <v>384</v>
      </c>
    </row>
    <row r="390" spans="9:9" x14ac:dyDescent="0.15">
      <c r="I390" s="31">
        <f t="shared" si="7"/>
        <v>385</v>
      </c>
    </row>
    <row r="391" spans="9:9" x14ac:dyDescent="0.15">
      <c r="I391" s="31">
        <f t="shared" ref="I391:I454" si="8">I390+1</f>
        <v>386</v>
      </c>
    </row>
    <row r="392" spans="9:9" x14ac:dyDescent="0.15">
      <c r="I392" s="31">
        <f t="shared" si="8"/>
        <v>387</v>
      </c>
    </row>
    <row r="393" spans="9:9" x14ac:dyDescent="0.15">
      <c r="I393" s="31">
        <f t="shared" si="8"/>
        <v>388</v>
      </c>
    </row>
    <row r="394" spans="9:9" x14ac:dyDescent="0.15">
      <c r="I394" s="31">
        <f t="shared" si="8"/>
        <v>389</v>
      </c>
    </row>
    <row r="395" spans="9:9" x14ac:dyDescent="0.15">
      <c r="I395" s="31">
        <f t="shared" si="8"/>
        <v>390</v>
      </c>
    </row>
    <row r="396" spans="9:9" x14ac:dyDescent="0.15">
      <c r="I396" s="31">
        <f t="shared" si="8"/>
        <v>391</v>
      </c>
    </row>
    <row r="397" spans="9:9" x14ac:dyDescent="0.15">
      <c r="I397" s="31">
        <f t="shared" si="8"/>
        <v>392</v>
      </c>
    </row>
    <row r="398" spans="9:9" x14ac:dyDescent="0.15">
      <c r="I398" s="31">
        <f t="shared" si="8"/>
        <v>393</v>
      </c>
    </row>
    <row r="399" spans="9:9" x14ac:dyDescent="0.15">
      <c r="I399" s="31">
        <f t="shared" si="8"/>
        <v>394</v>
      </c>
    </row>
    <row r="400" spans="9:9" x14ac:dyDescent="0.15">
      <c r="I400" s="31">
        <f t="shared" si="8"/>
        <v>395</v>
      </c>
    </row>
    <row r="401" spans="9:9" x14ac:dyDescent="0.15">
      <c r="I401" s="31">
        <f t="shared" si="8"/>
        <v>396</v>
      </c>
    </row>
    <row r="402" spans="9:9" x14ac:dyDescent="0.15">
      <c r="I402" s="31">
        <f t="shared" si="8"/>
        <v>397</v>
      </c>
    </row>
    <row r="403" spans="9:9" x14ac:dyDescent="0.15">
      <c r="I403" s="31">
        <f t="shared" si="8"/>
        <v>398</v>
      </c>
    </row>
    <row r="404" spans="9:9" x14ac:dyDescent="0.15">
      <c r="I404" s="31">
        <f t="shared" si="8"/>
        <v>399</v>
      </c>
    </row>
    <row r="405" spans="9:9" x14ac:dyDescent="0.15">
      <c r="I405" s="31">
        <f t="shared" si="8"/>
        <v>400</v>
      </c>
    </row>
    <row r="406" spans="9:9" x14ac:dyDescent="0.15">
      <c r="I406" s="31">
        <f t="shared" si="8"/>
        <v>401</v>
      </c>
    </row>
    <row r="407" spans="9:9" x14ac:dyDescent="0.15">
      <c r="I407" s="31">
        <f t="shared" si="8"/>
        <v>402</v>
      </c>
    </row>
    <row r="408" spans="9:9" x14ac:dyDescent="0.15">
      <c r="I408" s="31">
        <f t="shared" si="8"/>
        <v>403</v>
      </c>
    </row>
    <row r="409" spans="9:9" x14ac:dyDescent="0.15">
      <c r="I409" s="31">
        <f t="shared" si="8"/>
        <v>404</v>
      </c>
    </row>
    <row r="410" spans="9:9" x14ac:dyDescent="0.15">
      <c r="I410" s="31">
        <f t="shared" si="8"/>
        <v>405</v>
      </c>
    </row>
    <row r="411" spans="9:9" x14ac:dyDescent="0.15">
      <c r="I411" s="31">
        <f t="shared" si="8"/>
        <v>406</v>
      </c>
    </row>
    <row r="412" spans="9:9" x14ac:dyDescent="0.15">
      <c r="I412" s="31">
        <f t="shared" si="8"/>
        <v>407</v>
      </c>
    </row>
    <row r="413" spans="9:9" x14ac:dyDescent="0.15">
      <c r="I413" s="31">
        <f t="shared" si="8"/>
        <v>408</v>
      </c>
    </row>
    <row r="414" spans="9:9" x14ac:dyDescent="0.15">
      <c r="I414" s="31">
        <f t="shared" si="8"/>
        <v>409</v>
      </c>
    </row>
    <row r="415" spans="9:9" x14ac:dyDescent="0.15">
      <c r="I415" s="31">
        <f t="shared" si="8"/>
        <v>410</v>
      </c>
    </row>
    <row r="416" spans="9:9" x14ac:dyDescent="0.15">
      <c r="I416" s="31">
        <f t="shared" si="8"/>
        <v>411</v>
      </c>
    </row>
    <row r="417" spans="9:9" x14ac:dyDescent="0.15">
      <c r="I417" s="31">
        <f t="shared" si="8"/>
        <v>412</v>
      </c>
    </row>
    <row r="418" spans="9:9" x14ac:dyDescent="0.15">
      <c r="I418" s="31">
        <f t="shared" si="8"/>
        <v>413</v>
      </c>
    </row>
    <row r="419" spans="9:9" x14ac:dyDescent="0.15">
      <c r="I419" s="31">
        <f t="shared" si="8"/>
        <v>414</v>
      </c>
    </row>
    <row r="420" spans="9:9" x14ac:dyDescent="0.15">
      <c r="I420" s="31">
        <f t="shared" si="8"/>
        <v>415</v>
      </c>
    </row>
    <row r="421" spans="9:9" x14ac:dyDescent="0.15">
      <c r="I421" s="31">
        <f t="shared" si="8"/>
        <v>416</v>
      </c>
    </row>
    <row r="422" spans="9:9" x14ac:dyDescent="0.15">
      <c r="I422" s="31">
        <f t="shared" si="8"/>
        <v>417</v>
      </c>
    </row>
    <row r="423" spans="9:9" x14ac:dyDescent="0.15">
      <c r="I423" s="31">
        <f t="shared" si="8"/>
        <v>418</v>
      </c>
    </row>
    <row r="424" spans="9:9" x14ac:dyDescent="0.15">
      <c r="I424" s="31">
        <f t="shared" si="8"/>
        <v>419</v>
      </c>
    </row>
    <row r="425" spans="9:9" x14ac:dyDescent="0.15">
      <c r="I425" s="31">
        <f t="shared" si="8"/>
        <v>420</v>
      </c>
    </row>
    <row r="426" spans="9:9" x14ac:dyDescent="0.15">
      <c r="I426" s="31">
        <f t="shared" si="8"/>
        <v>421</v>
      </c>
    </row>
    <row r="427" spans="9:9" x14ac:dyDescent="0.15">
      <c r="I427" s="31">
        <f t="shared" si="8"/>
        <v>422</v>
      </c>
    </row>
    <row r="428" spans="9:9" x14ac:dyDescent="0.15">
      <c r="I428" s="31">
        <f t="shared" si="8"/>
        <v>423</v>
      </c>
    </row>
    <row r="429" spans="9:9" x14ac:dyDescent="0.15">
      <c r="I429" s="31">
        <f t="shared" si="8"/>
        <v>424</v>
      </c>
    </row>
    <row r="430" spans="9:9" x14ac:dyDescent="0.15">
      <c r="I430" s="31">
        <f t="shared" si="8"/>
        <v>425</v>
      </c>
    </row>
    <row r="431" spans="9:9" x14ac:dyDescent="0.15">
      <c r="I431" s="31">
        <f t="shared" si="8"/>
        <v>426</v>
      </c>
    </row>
    <row r="432" spans="9:9" x14ac:dyDescent="0.15">
      <c r="I432" s="31">
        <f t="shared" si="8"/>
        <v>427</v>
      </c>
    </row>
    <row r="433" spans="9:9" x14ac:dyDescent="0.15">
      <c r="I433" s="31">
        <f t="shared" si="8"/>
        <v>428</v>
      </c>
    </row>
    <row r="434" spans="9:9" x14ac:dyDescent="0.15">
      <c r="I434" s="31">
        <f t="shared" si="8"/>
        <v>429</v>
      </c>
    </row>
    <row r="435" spans="9:9" x14ac:dyDescent="0.15">
      <c r="I435" s="31">
        <f t="shared" si="8"/>
        <v>430</v>
      </c>
    </row>
    <row r="436" spans="9:9" x14ac:dyDescent="0.15">
      <c r="I436" s="31">
        <f t="shared" si="8"/>
        <v>431</v>
      </c>
    </row>
    <row r="437" spans="9:9" x14ac:dyDescent="0.15">
      <c r="I437" s="31">
        <f t="shared" si="8"/>
        <v>432</v>
      </c>
    </row>
    <row r="438" spans="9:9" x14ac:dyDescent="0.15">
      <c r="I438" s="31">
        <f t="shared" si="8"/>
        <v>433</v>
      </c>
    </row>
    <row r="439" spans="9:9" x14ac:dyDescent="0.15">
      <c r="I439" s="31">
        <f t="shared" si="8"/>
        <v>434</v>
      </c>
    </row>
    <row r="440" spans="9:9" x14ac:dyDescent="0.15">
      <c r="I440" s="31">
        <f t="shared" si="8"/>
        <v>435</v>
      </c>
    </row>
    <row r="441" spans="9:9" x14ac:dyDescent="0.15">
      <c r="I441" s="31">
        <f t="shared" si="8"/>
        <v>436</v>
      </c>
    </row>
    <row r="442" spans="9:9" x14ac:dyDescent="0.15">
      <c r="I442" s="31">
        <f t="shared" si="8"/>
        <v>437</v>
      </c>
    </row>
    <row r="443" spans="9:9" x14ac:dyDescent="0.15">
      <c r="I443" s="31">
        <f t="shared" si="8"/>
        <v>438</v>
      </c>
    </row>
    <row r="444" spans="9:9" x14ac:dyDescent="0.15">
      <c r="I444" s="31">
        <f t="shared" si="8"/>
        <v>439</v>
      </c>
    </row>
    <row r="445" spans="9:9" x14ac:dyDescent="0.15">
      <c r="I445" s="31">
        <f t="shared" si="8"/>
        <v>440</v>
      </c>
    </row>
    <row r="446" spans="9:9" x14ac:dyDescent="0.15">
      <c r="I446" s="31">
        <f t="shared" si="8"/>
        <v>441</v>
      </c>
    </row>
    <row r="447" spans="9:9" x14ac:dyDescent="0.15">
      <c r="I447" s="31">
        <f t="shared" si="8"/>
        <v>442</v>
      </c>
    </row>
    <row r="448" spans="9:9" x14ac:dyDescent="0.15">
      <c r="I448" s="31">
        <f t="shared" si="8"/>
        <v>443</v>
      </c>
    </row>
    <row r="449" spans="9:9" x14ac:dyDescent="0.15">
      <c r="I449" s="31">
        <f t="shared" si="8"/>
        <v>444</v>
      </c>
    </row>
    <row r="450" spans="9:9" x14ac:dyDescent="0.15">
      <c r="I450" s="31">
        <f t="shared" si="8"/>
        <v>445</v>
      </c>
    </row>
    <row r="451" spans="9:9" x14ac:dyDescent="0.15">
      <c r="I451" s="31">
        <f t="shared" si="8"/>
        <v>446</v>
      </c>
    </row>
    <row r="452" spans="9:9" x14ac:dyDescent="0.15">
      <c r="I452" s="31">
        <f t="shared" si="8"/>
        <v>447</v>
      </c>
    </row>
    <row r="453" spans="9:9" x14ac:dyDescent="0.15">
      <c r="I453" s="31">
        <f t="shared" si="8"/>
        <v>448</v>
      </c>
    </row>
    <row r="454" spans="9:9" x14ac:dyDescent="0.15">
      <c r="I454" s="31">
        <f t="shared" si="8"/>
        <v>449</v>
      </c>
    </row>
    <row r="455" spans="9:9" x14ac:dyDescent="0.15">
      <c r="I455" s="31">
        <f t="shared" ref="I455:I505" si="9">I454+1</f>
        <v>450</v>
      </c>
    </row>
    <row r="456" spans="9:9" x14ac:dyDescent="0.15">
      <c r="I456" s="31">
        <f t="shared" si="9"/>
        <v>451</v>
      </c>
    </row>
    <row r="457" spans="9:9" x14ac:dyDescent="0.15">
      <c r="I457" s="31">
        <f t="shared" si="9"/>
        <v>452</v>
      </c>
    </row>
    <row r="458" spans="9:9" x14ac:dyDescent="0.15">
      <c r="I458" s="31">
        <f t="shared" si="9"/>
        <v>453</v>
      </c>
    </row>
    <row r="459" spans="9:9" x14ac:dyDescent="0.15">
      <c r="I459" s="31">
        <f t="shared" si="9"/>
        <v>454</v>
      </c>
    </row>
    <row r="460" spans="9:9" x14ac:dyDescent="0.15">
      <c r="I460" s="31">
        <f t="shared" si="9"/>
        <v>455</v>
      </c>
    </row>
    <row r="461" spans="9:9" x14ac:dyDescent="0.15">
      <c r="I461" s="31">
        <f t="shared" si="9"/>
        <v>456</v>
      </c>
    </row>
    <row r="462" spans="9:9" x14ac:dyDescent="0.15">
      <c r="I462" s="31">
        <f t="shared" si="9"/>
        <v>457</v>
      </c>
    </row>
    <row r="463" spans="9:9" x14ac:dyDescent="0.15">
      <c r="I463" s="31">
        <f t="shared" si="9"/>
        <v>458</v>
      </c>
    </row>
    <row r="464" spans="9:9" x14ac:dyDescent="0.15">
      <c r="I464" s="31">
        <f t="shared" si="9"/>
        <v>459</v>
      </c>
    </row>
    <row r="465" spans="9:9" x14ac:dyDescent="0.15">
      <c r="I465" s="31">
        <f t="shared" si="9"/>
        <v>460</v>
      </c>
    </row>
    <row r="466" spans="9:9" x14ac:dyDescent="0.15">
      <c r="I466" s="31">
        <f t="shared" si="9"/>
        <v>461</v>
      </c>
    </row>
    <row r="467" spans="9:9" x14ac:dyDescent="0.15">
      <c r="I467" s="31">
        <f t="shared" si="9"/>
        <v>462</v>
      </c>
    </row>
    <row r="468" spans="9:9" x14ac:dyDescent="0.15">
      <c r="I468" s="31">
        <f t="shared" si="9"/>
        <v>463</v>
      </c>
    </row>
    <row r="469" spans="9:9" x14ac:dyDescent="0.15">
      <c r="I469" s="31">
        <f t="shared" si="9"/>
        <v>464</v>
      </c>
    </row>
    <row r="470" spans="9:9" x14ac:dyDescent="0.15">
      <c r="I470" s="31">
        <f t="shared" si="9"/>
        <v>465</v>
      </c>
    </row>
    <row r="471" spans="9:9" x14ac:dyDescent="0.15">
      <c r="I471" s="31">
        <f t="shared" si="9"/>
        <v>466</v>
      </c>
    </row>
    <row r="472" spans="9:9" x14ac:dyDescent="0.15">
      <c r="I472" s="31">
        <f t="shared" si="9"/>
        <v>467</v>
      </c>
    </row>
    <row r="473" spans="9:9" x14ac:dyDescent="0.15">
      <c r="I473" s="31">
        <f t="shared" si="9"/>
        <v>468</v>
      </c>
    </row>
    <row r="474" spans="9:9" x14ac:dyDescent="0.15">
      <c r="I474" s="31">
        <f t="shared" si="9"/>
        <v>469</v>
      </c>
    </row>
    <row r="475" spans="9:9" x14ac:dyDescent="0.15">
      <c r="I475" s="31">
        <f t="shared" si="9"/>
        <v>470</v>
      </c>
    </row>
    <row r="476" spans="9:9" x14ac:dyDescent="0.15">
      <c r="I476" s="31">
        <f t="shared" si="9"/>
        <v>471</v>
      </c>
    </row>
    <row r="477" spans="9:9" x14ac:dyDescent="0.15">
      <c r="I477" s="31">
        <f t="shared" si="9"/>
        <v>472</v>
      </c>
    </row>
    <row r="478" spans="9:9" x14ac:dyDescent="0.15">
      <c r="I478" s="31">
        <f t="shared" si="9"/>
        <v>473</v>
      </c>
    </row>
    <row r="479" spans="9:9" x14ac:dyDescent="0.15">
      <c r="I479" s="31">
        <f t="shared" si="9"/>
        <v>474</v>
      </c>
    </row>
    <row r="480" spans="9:9" x14ac:dyDescent="0.15">
      <c r="I480" s="31">
        <f t="shared" si="9"/>
        <v>475</v>
      </c>
    </row>
    <row r="481" spans="9:9" x14ac:dyDescent="0.15">
      <c r="I481" s="31">
        <f t="shared" si="9"/>
        <v>476</v>
      </c>
    </row>
    <row r="482" spans="9:9" x14ac:dyDescent="0.15">
      <c r="I482" s="31">
        <f t="shared" si="9"/>
        <v>477</v>
      </c>
    </row>
    <row r="483" spans="9:9" x14ac:dyDescent="0.15">
      <c r="I483" s="31">
        <f t="shared" si="9"/>
        <v>478</v>
      </c>
    </row>
    <row r="484" spans="9:9" x14ac:dyDescent="0.15">
      <c r="I484" s="31">
        <f t="shared" si="9"/>
        <v>479</v>
      </c>
    </row>
    <row r="485" spans="9:9" x14ac:dyDescent="0.15">
      <c r="I485" s="31">
        <f t="shared" si="9"/>
        <v>480</v>
      </c>
    </row>
    <row r="486" spans="9:9" x14ac:dyDescent="0.15">
      <c r="I486" s="31">
        <f t="shared" si="9"/>
        <v>481</v>
      </c>
    </row>
    <row r="487" spans="9:9" x14ac:dyDescent="0.15">
      <c r="I487" s="31">
        <f t="shared" si="9"/>
        <v>482</v>
      </c>
    </row>
    <row r="488" spans="9:9" x14ac:dyDescent="0.15">
      <c r="I488" s="31">
        <f t="shared" si="9"/>
        <v>483</v>
      </c>
    </row>
    <row r="489" spans="9:9" x14ac:dyDescent="0.15">
      <c r="I489" s="31">
        <f t="shared" si="9"/>
        <v>484</v>
      </c>
    </row>
    <row r="490" spans="9:9" x14ac:dyDescent="0.15">
      <c r="I490" s="31">
        <f t="shared" si="9"/>
        <v>485</v>
      </c>
    </row>
    <row r="491" spans="9:9" x14ac:dyDescent="0.15">
      <c r="I491" s="31">
        <f t="shared" si="9"/>
        <v>486</v>
      </c>
    </row>
    <row r="492" spans="9:9" x14ac:dyDescent="0.15">
      <c r="I492" s="31">
        <f t="shared" si="9"/>
        <v>487</v>
      </c>
    </row>
    <row r="493" spans="9:9" x14ac:dyDescent="0.15">
      <c r="I493" s="31">
        <f t="shared" si="9"/>
        <v>488</v>
      </c>
    </row>
    <row r="494" spans="9:9" x14ac:dyDescent="0.15">
      <c r="I494" s="31">
        <f t="shared" si="9"/>
        <v>489</v>
      </c>
    </row>
    <row r="495" spans="9:9" x14ac:dyDescent="0.15">
      <c r="I495" s="31">
        <f t="shared" si="9"/>
        <v>490</v>
      </c>
    </row>
    <row r="496" spans="9:9" x14ac:dyDescent="0.15">
      <c r="I496" s="31">
        <f t="shared" si="9"/>
        <v>491</v>
      </c>
    </row>
    <row r="497" spans="9:9" x14ac:dyDescent="0.15">
      <c r="I497" s="31">
        <f t="shared" si="9"/>
        <v>492</v>
      </c>
    </row>
    <row r="498" spans="9:9" x14ac:dyDescent="0.15">
      <c r="I498" s="31">
        <f t="shared" si="9"/>
        <v>493</v>
      </c>
    </row>
    <row r="499" spans="9:9" x14ac:dyDescent="0.15">
      <c r="I499" s="31">
        <f t="shared" si="9"/>
        <v>494</v>
      </c>
    </row>
    <row r="500" spans="9:9" x14ac:dyDescent="0.15">
      <c r="I500" s="31">
        <f t="shared" si="9"/>
        <v>495</v>
      </c>
    </row>
    <row r="501" spans="9:9" x14ac:dyDescent="0.15">
      <c r="I501" s="31">
        <f t="shared" si="9"/>
        <v>496</v>
      </c>
    </row>
    <row r="502" spans="9:9" x14ac:dyDescent="0.15">
      <c r="I502" s="31">
        <f t="shared" si="9"/>
        <v>497</v>
      </c>
    </row>
    <row r="503" spans="9:9" x14ac:dyDescent="0.15">
      <c r="I503" s="31">
        <f t="shared" si="9"/>
        <v>498</v>
      </c>
    </row>
    <row r="504" spans="9:9" x14ac:dyDescent="0.15">
      <c r="I504" s="31">
        <f t="shared" si="9"/>
        <v>499</v>
      </c>
    </row>
    <row r="505" spans="9:9" x14ac:dyDescent="0.15">
      <c r="I505" s="31">
        <f t="shared" si="9"/>
        <v>500</v>
      </c>
    </row>
  </sheetData>
  <sheetProtection algorithmName="SHA-512" hashValue="BY2aNkMu5d93PquspvtvewZiFUZ7gBYM/V1gCvWIe33Vpl1ibBa2wc1h14pAWCXHlAnENcApNoktkFTKSbjWOg==" saltValue="zGImIxJNHWPmS5eJxDOYEw==" spinCount="100000" sheet="1" objects="1" scenarios="1"/>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87CB5981CE34B4384BF27F50E53E8F4" ma:contentTypeVersion="14" ma:contentTypeDescription="Utwórz nowy dokument." ma:contentTypeScope="" ma:versionID="b94b02be9a385c8dc368c6cc44f966de">
  <xsd:schema xmlns:xsd="http://www.w3.org/2001/XMLSchema" xmlns:xs="http://www.w3.org/2001/XMLSchema" xmlns:p="http://schemas.microsoft.com/office/2006/metadata/properties" xmlns:ns3="e6ac1e5e-faf4-4555-a4af-4d1b9d901e00" xmlns:ns4="e2448a71-bd57-4cb7-bc69-7dc362dc9a3f" targetNamespace="http://schemas.microsoft.com/office/2006/metadata/properties" ma:root="true" ma:fieldsID="af39b421227249ab35598c9e17d7cf77" ns3:_="" ns4:_="">
    <xsd:import namespace="e6ac1e5e-faf4-4555-a4af-4d1b9d901e00"/>
    <xsd:import namespace="e2448a71-bd57-4cb7-bc69-7dc362dc9a3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ac1e5e-faf4-4555-a4af-4d1b9d901e00" elementFormDefault="qualified">
    <xsd:import namespace="http://schemas.microsoft.com/office/2006/documentManagement/types"/>
    <xsd:import namespace="http://schemas.microsoft.com/office/infopath/2007/PartnerControls"/>
    <xsd:element name="SharedWithUsers" ma:index="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Udostępnione dla — szczegóły" ma:internalName="SharedWithDetails" ma:readOnly="true">
      <xsd:simpleType>
        <xsd:restriction base="dms:Note">
          <xsd:maxLength value="255"/>
        </xsd:restriction>
      </xsd:simpleType>
    </xsd:element>
    <xsd:element name="SharingHintHash" ma:index="10" nillable="true" ma:displayName="Skrót wskazówki dotyczącej udostępniani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448a71-bd57-4cb7-bc69-7dc362dc9a3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e2448a71-bd57-4cb7-bc69-7dc362dc9a3f" xsi:nil="true"/>
  </documentManagement>
</p:properties>
</file>

<file path=customXml/itemProps1.xml><?xml version="1.0" encoding="utf-8"?>
<ds:datastoreItem xmlns:ds="http://schemas.openxmlformats.org/officeDocument/2006/customXml" ds:itemID="{3EC60193-9CE5-495F-B838-CDA3F9F72D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ac1e5e-faf4-4555-a4af-4d1b9d901e00"/>
    <ds:schemaRef ds:uri="e2448a71-bd57-4cb7-bc69-7dc362dc9a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86EC34-DBCD-40EE-8B15-92C4490F8F52}">
  <ds:schemaRefs>
    <ds:schemaRef ds:uri="http://schemas.microsoft.com/sharepoint/v3/contenttype/forms"/>
  </ds:schemaRefs>
</ds:datastoreItem>
</file>

<file path=customXml/itemProps3.xml><?xml version="1.0" encoding="utf-8"?>
<ds:datastoreItem xmlns:ds="http://schemas.openxmlformats.org/officeDocument/2006/customXml" ds:itemID="{C945A1A7-F755-46DE-BD62-14E6DCAFCECC}">
  <ds:schemaRefs>
    <ds:schemaRef ds:uri="http://purl.org/dc/dcmitype/"/>
    <ds:schemaRef ds:uri="http://schemas.microsoft.com/office/2006/metadata/properties"/>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infopath/2007/PartnerControls"/>
    <ds:schemaRef ds:uri="e2448a71-bd57-4cb7-bc69-7dc362dc9a3f"/>
    <ds:schemaRef ds:uri="e6ac1e5e-faf4-4555-a4af-4d1b9d901e00"/>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Instrukcja</vt:lpstr>
      <vt:lpstr>(A) Dane wnioskodawcy</vt:lpstr>
      <vt:lpstr>(B) Dane do oceny</vt:lpstr>
      <vt:lpstr>(C) Ocena sytuacji ekonomicznej</vt:lpstr>
      <vt:lpstr>Arkusz techniczny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 Bartoszewicz</dc:creator>
  <cp:lastModifiedBy>Katarzyna Buczek-Pawłowska</cp:lastModifiedBy>
  <dcterms:created xsi:type="dcterms:W3CDTF">2023-06-22T06:32:50Z</dcterms:created>
  <dcterms:modified xsi:type="dcterms:W3CDTF">2023-06-29T13:24:08Z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0x010100287CB5981CE34B4384BF27F50E53E8F4</vt:lpwstr>
  </property>
</Properties>
</file>